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CCM\Tomate 2026\"/>
    </mc:Choice>
  </mc:AlternateContent>
  <xr:revisionPtr revIDLastSave="0" documentId="8_{3F3EAD1E-87BF-4BBE-B86C-6CAD8048BAA2}" xr6:coauthVersionLast="47" xr6:coauthVersionMax="47" xr10:uidLastSave="{00000000-0000-0000-0000-000000000000}"/>
  <bookViews>
    <workbookView xWindow="-120" yWindow="-120" windowWidth="19440" windowHeight="14880" tabRatio="739" xr2:uid="{00000000-000D-0000-FFFF-FFFF00000000}"/>
  </bookViews>
  <sheets>
    <sheet name="Tomate 2026" sheetId="1" r:id="rId1"/>
    <sheet name="TDAVENIR 2018 - Étape 9a" sheetId="16" state="hidden" r:id="rId2"/>
  </sheets>
  <definedNames>
    <definedName name="_xlnm._FilterDatabase" localSheetId="1" hidden="1">'TDAVENIR 2018 - Étape 9a'!$A$2:$Q$165</definedName>
    <definedName name="_xlnm._FilterDatabase" localSheetId="0" hidden="1">'Tomate 2026'!#REF!</definedName>
    <definedName name="_xlnm.Print_Titles" localSheetId="1">'TDAVENIR 2018 - Étape 9a'!$5:$6</definedName>
    <definedName name="_xlnm.Print_Titles" localSheetId="0">'Tomate 2026'!$5:$6</definedName>
    <definedName name="_xlnm.Print_Area" localSheetId="1">'TDAVENIR 2018 - Étape 9a'!$C$5:$Q$165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A32" i="1"/>
  <c r="B32" i="1"/>
  <c r="C32" i="1"/>
  <c r="C31" i="1"/>
  <c r="B31" i="1"/>
  <c r="A31" i="1"/>
  <c r="C33" i="1"/>
  <c r="C34" i="1"/>
  <c r="C35" i="1"/>
  <c r="I187" i="1" l="1"/>
  <c r="C187" i="1"/>
  <c r="B187" i="1"/>
  <c r="A187" i="1"/>
  <c r="I186" i="1"/>
  <c r="C186" i="1"/>
  <c r="B186" i="1"/>
  <c r="A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4" i="1"/>
  <c r="I143" i="1"/>
  <c r="I141" i="1"/>
  <c r="I140" i="1"/>
  <c r="I139" i="1"/>
  <c r="I137" i="1"/>
  <c r="I136" i="1"/>
  <c r="I135" i="1"/>
  <c r="I134" i="1"/>
  <c r="I132" i="1"/>
  <c r="I131" i="1"/>
  <c r="I129" i="1"/>
  <c r="I128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2" i="1"/>
  <c r="I111" i="1"/>
  <c r="I109" i="1"/>
  <c r="I107" i="1"/>
  <c r="I105" i="1"/>
  <c r="I104" i="1"/>
  <c r="I102" i="1"/>
  <c r="I101" i="1"/>
  <c r="I100" i="1"/>
  <c r="I98" i="1"/>
  <c r="I96" i="1"/>
  <c r="I94" i="1"/>
  <c r="I93" i="1"/>
  <c r="I92" i="1"/>
  <c r="I88" i="1"/>
  <c r="I89" i="1"/>
  <c r="I90" i="1"/>
  <c r="I87" i="1"/>
  <c r="C183" i="1"/>
  <c r="C184" i="1"/>
  <c r="C185" i="1"/>
  <c r="B183" i="1"/>
  <c r="B184" i="1"/>
  <c r="B185" i="1"/>
  <c r="A184" i="1"/>
  <c r="A185" i="1"/>
  <c r="A183" i="1"/>
  <c r="C176" i="1"/>
  <c r="B176" i="1"/>
  <c r="A176" i="1"/>
  <c r="C182" i="1"/>
  <c r="B182" i="1"/>
  <c r="A182" i="1"/>
  <c r="C181" i="1"/>
  <c r="B181" i="1"/>
  <c r="A181" i="1"/>
  <c r="C180" i="1"/>
  <c r="B180" i="1"/>
  <c r="A180" i="1"/>
  <c r="C179" i="1"/>
  <c r="B179" i="1"/>
  <c r="A179" i="1"/>
  <c r="C178" i="1"/>
  <c r="B178" i="1"/>
  <c r="A178" i="1"/>
  <c r="C177" i="1"/>
  <c r="B177" i="1"/>
  <c r="A177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61" i="1"/>
  <c r="B161" i="1"/>
  <c r="C161" i="1"/>
  <c r="A162" i="1"/>
  <c r="B162" i="1"/>
  <c r="C162" i="1"/>
  <c r="I85" i="1"/>
  <c r="I84" i="1"/>
  <c r="I83" i="1"/>
  <c r="I82" i="1"/>
  <c r="I80" i="1"/>
  <c r="I79" i="1"/>
  <c r="I78" i="1"/>
  <c r="I76" i="1"/>
  <c r="I75" i="1"/>
  <c r="I74" i="1"/>
  <c r="I73" i="1"/>
  <c r="I71" i="1"/>
  <c r="I69" i="1"/>
  <c r="I68" i="1"/>
  <c r="I67" i="1"/>
  <c r="I65" i="1"/>
  <c r="I63" i="1"/>
  <c r="I61" i="1"/>
  <c r="I60" i="1"/>
  <c r="I59" i="1"/>
  <c r="I58" i="1"/>
  <c r="I57" i="1"/>
  <c r="I56" i="1"/>
  <c r="I55" i="1"/>
  <c r="I54" i="1"/>
  <c r="I53" i="1"/>
  <c r="I51" i="1"/>
  <c r="I50" i="1"/>
  <c r="I49" i="1"/>
  <c r="I48" i="1"/>
  <c r="I47" i="1"/>
  <c r="I46" i="1"/>
  <c r="I44" i="1"/>
  <c r="I43" i="1"/>
  <c r="I42" i="1"/>
  <c r="I40" i="1"/>
  <c r="I39" i="1"/>
  <c r="I38" i="1"/>
  <c r="I29" i="1"/>
  <c r="I28" i="1"/>
  <c r="I27" i="1"/>
  <c r="C163" i="1" l="1"/>
  <c r="B163" i="1"/>
  <c r="A163" i="1"/>
  <c r="C160" i="1"/>
  <c r="B160" i="1"/>
  <c r="A160" i="1"/>
  <c r="C158" i="1"/>
  <c r="B158" i="1"/>
  <c r="A158" i="1"/>
  <c r="C157" i="1"/>
  <c r="B157" i="1"/>
  <c r="A157" i="1"/>
  <c r="C156" i="1"/>
  <c r="B156" i="1"/>
  <c r="A156" i="1"/>
  <c r="C155" i="1"/>
  <c r="B155" i="1"/>
  <c r="A155" i="1"/>
  <c r="C154" i="1"/>
  <c r="B154" i="1"/>
  <c r="A154" i="1"/>
  <c r="C153" i="1"/>
  <c r="B153" i="1"/>
  <c r="A153" i="1"/>
  <c r="C152" i="1"/>
  <c r="B152" i="1"/>
  <c r="A152" i="1"/>
  <c r="C151" i="1"/>
  <c r="B151" i="1"/>
  <c r="A151" i="1"/>
  <c r="C150" i="1"/>
  <c r="B150" i="1"/>
  <c r="A150" i="1"/>
  <c r="C149" i="1"/>
  <c r="B149" i="1"/>
  <c r="A149" i="1"/>
  <c r="C148" i="1"/>
  <c r="B148" i="1"/>
  <c r="A148" i="1"/>
  <c r="C147" i="1"/>
  <c r="B147" i="1"/>
  <c r="A147" i="1"/>
  <c r="C146" i="1"/>
  <c r="B146" i="1"/>
  <c r="A146" i="1"/>
  <c r="C144" i="1"/>
  <c r="B144" i="1"/>
  <c r="A144" i="1"/>
  <c r="A143" i="1"/>
  <c r="C143" i="1"/>
  <c r="B143" i="1"/>
  <c r="C141" i="1"/>
  <c r="B141" i="1"/>
  <c r="A141" i="1"/>
  <c r="C140" i="1"/>
  <c r="B140" i="1"/>
  <c r="A140" i="1"/>
  <c r="C139" i="1"/>
  <c r="B139" i="1"/>
  <c r="A139" i="1"/>
  <c r="C137" i="1"/>
  <c r="B137" i="1"/>
  <c r="A137" i="1"/>
  <c r="C136" i="1"/>
  <c r="B136" i="1"/>
  <c r="A136" i="1"/>
  <c r="C135" i="1"/>
  <c r="B135" i="1"/>
  <c r="A135" i="1"/>
  <c r="C134" i="1"/>
  <c r="B134" i="1"/>
  <c r="A134" i="1"/>
  <c r="C132" i="1"/>
  <c r="B132" i="1"/>
  <c r="A132" i="1"/>
  <c r="C131" i="1"/>
  <c r="B131" i="1"/>
  <c r="A131" i="1"/>
  <c r="C129" i="1"/>
  <c r="B129" i="1"/>
  <c r="A129" i="1"/>
  <c r="C128" i="1"/>
  <c r="B128" i="1"/>
  <c r="A128" i="1"/>
  <c r="C126" i="1"/>
  <c r="B126" i="1"/>
  <c r="A126" i="1"/>
  <c r="C125" i="1"/>
  <c r="B125" i="1"/>
  <c r="A125" i="1"/>
  <c r="C124" i="1"/>
  <c r="B124" i="1"/>
  <c r="A124" i="1"/>
  <c r="C123" i="1"/>
  <c r="B123" i="1"/>
  <c r="A123" i="1"/>
  <c r="C122" i="1"/>
  <c r="B122" i="1"/>
  <c r="A122" i="1"/>
  <c r="C121" i="1"/>
  <c r="B121" i="1"/>
  <c r="A121" i="1"/>
  <c r="C120" i="1"/>
  <c r="B120" i="1"/>
  <c r="A120" i="1"/>
  <c r="C119" i="1"/>
  <c r="B119" i="1"/>
  <c r="A119" i="1"/>
  <c r="C118" i="1"/>
  <c r="B118" i="1"/>
  <c r="A118" i="1"/>
  <c r="C117" i="1"/>
  <c r="B117" i="1"/>
  <c r="A117" i="1"/>
  <c r="C116" i="1"/>
  <c r="B116" i="1"/>
  <c r="A116" i="1"/>
  <c r="C115" i="1"/>
  <c r="B115" i="1"/>
  <c r="A115" i="1"/>
  <c r="C114" i="1"/>
  <c r="B114" i="1"/>
  <c r="A114" i="1"/>
  <c r="A159" i="1"/>
  <c r="B159" i="1"/>
  <c r="C159" i="1"/>
  <c r="C112" i="1"/>
  <c r="B112" i="1"/>
  <c r="A112" i="1"/>
  <c r="C111" i="1"/>
  <c r="B111" i="1"/>
  <c r="A111" i="1"/>
  <c r="C109" i="1"/>
  <c r="B109" i="1"/>
  <c r="A109" i="1"/>
  <c r="C107" i="1"/>
  <c r="B107" i="1"/>
  <c r="A107" i="1"/>
  <c r="C105" i="1"/>
  <c r="B105" i="1"/>
  <c r="A105" i="1"/>
  <c r="C104" i="1"/>
  <c r="B104" i="1"/>
  <c r="A104" i="1"/>
  <c r="C102" i="1"/>
  <c r="B102" i="1"/>
  <c r="A102" i="1"/>
  <c r="C101" i="1"/>
  <c r="B101" i="1"/>
  <c r="A101" i="1"/>
  <c r="C100" i="1"/>
  <c r="B100" i="1"/>
  <c r="A100" i="1"/>
  <c r="C98" i="1"/>
  <c r="B98" i="1"/>
  <c r="A98" i="1"/>
  <c r="C96" i="1"/>
  <c r="B96" i="1"/>
  <c r="A96" i="1"/>
  <c r="C94" i="1"/>
  <c r="B94" i="1"/>
  <c r="A94" i="1"/>
  <c r="C93" i="1"/>
  <c r="B93" i="1"/>
  <c r="A93" i="1"/>
  <c r="C92" i="1"/>
  <c r="B92" i="1"/>
  <c r="A92" i="1"/>
  <c r="C90" i="1"/>
  <c r="B90" i="1"/>
  <c r="A90" i="1"/>
  <c r="C89" i="1"/>
  <c r="B89" i="1"/>
  <c r="A89" i="1"/>
  <c r="C88" i="1"/>
  <c r="B88" i="1"/>
  <c r="A88" i="1"/>
  <c r="C87" i="1"/>
  <c r="B87" i="1"/>
  <c r="A87" i="1"/>
  <c r="C85" i="1"/>
  <c r="B85" i="1"/>
  <c r="A85" i="1"/>
  <c r="C84" i="1"/>
  <c r="B84" i="1"/>
  <c r="A84" i="1"/>
  <c r="C83" i="1"/>
  <c r="B83" i="1"/>
  <c r="A83" i="1"/>
  <c r="C82" i="1"/>
  <c r="B82" i="1"/>
  <c r="A82" i="1"/>
  <c r="C80" i="1"/>
  <c r="B80" i="1"/>
  <c r="A80" i="1"/>
  <c r="C79" i="1"/>
  <c r="B79" i="1"/>
  <c r="A79" i="1"/>
  <c r="C78" i="1"/>
  <c r="B78" i="1"/>
  <c r="A78" i="1"/>
  <c r="C76" i="1"/>
  <c r="B76" i="1"/>
  <c r="A76" i="1"/>
  <c r="C75" i="1"/>
  <c r="B75" i="1"/>
  <c r="A75" i="1"/>
  <c r="C74" i="1"/>
  <c r="B74" i="1"/>
  <c r="A74" i="1"/>
  <c r="C73" i="1"/>
  <c r="B73" i="1"/>
  <c r="A73" i="1"/>
  <c r="C71" i="1"/>
  <c r="B71" i="1"/>
  <c r="A71" i="1"/>
  <c r="C69" i="1"/>
  <c r="B69" i="1"/>
  <c r="A69" i="1"/>
  <c r="C68" i="1"/>
  <c r="B68" i="1"/>
  <c r="A68" i="1"/>
  <c r="C67" i="1"/>
  <c r="B67" i="1"/>
  <c r="A67" i="1"/>
  <c r="C65" i="1"/>
  <c r="B65" i="1"/>
  <c r="A65" i="1"/>
  <c r="A61" i="1"/>
  <c r="B61" i="1"/>
  <c r="C61" i="1"/>
  <c r="C63" i="1"/>
  <c r="B63" i="1"/>
  <c r="A63" i="1"/>
  <c r="C55" i="1"/>
  <c r="C56" i="1"/>
  <c r="C57" i="1"/>
  <c r="C58" i="1"/>
  <c r="C59" i="1"/>
  <c r="C60" i="1"/>
  <c r="B55" i="1"/>
  <c r="B56" i="1"/>
  <c r="B57" i="1"/>
  <c r="B58" i="1"/>
  <c r="B59" i="1"/>
  <c r="B60" i="1"/>
  <c r="A55" i="1"/>
  <c r="A56" i="1"/>
  <c r="A57" i="1"/>
  <c r="A58" i="1"/>
  <c r="A59" i="1"/>
  <c r="A60" i="1"/>
  <c r="C54" i="1"/>
  <c r="B54" i="1"/>
  <c r="A54" i="1"/>
  <c r="C53" i="1"/>
  <c r="B53" i="1"/>
  <c r="A53" i="1"/>
  <c r="C51" i="1"/>
  <c r="B51" i="1"/>
  <c r="A51" i="1"/>
  <c r="C49" i="1"/>
  <c r="B49" i="1"/>
  <c r="A49" i="1"/>
  <c r="C47" i="1"/>
  <c r="B47" i="1"/>
  <c r="A47" i="1"/>
  <c r="C48" i="1"/>
  <c r="B48" i="1"/>
  <c r="A48" i="1"/>
  <c r="A26" i="1"/>
  <c r="C46" i="1"/>
  <c r="B46" i="1"/>
  <c r="A46" i="1"/>
  <c r="C44" i="1"/>
  <c r="B44" i="1"/>
  <c r="A44" i="1"/>
  <c r="C43" i="1"/>
  <c r="B43" i="1"/>
  <c r="A43" i="1"/>
  <c r="C42" i="1"/>
  <c r="B42" i="1"/>
  <c r="A42" i="1"/>
  <c r="C40" i="1"/>
  <c r="B40" i="1"/>
  <c r="A40" i="1"/>
  <c r="C39" i="1"/>
  <c r="B39" i="1"/>
  <c r="A39" i="1"/>
  <c r="C38" i="1"/>
  <c r="B38" i="1"/>
  <c r="A38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A29" i="1"/>
  <c r="B29" i="1"/>
  <c r="C29" i="1"/>
  <c r="C28" i="1"/>
  <c r="B28" i="1"/>
  <c r="A28" i="1"/>
  <c r="A19" i="1"/>
  <c r="B19" i="1"/>
  <c r="C19" i="1"/>
  <c r="A20" i="1"/>
  <c r="B20" i="1"/>
  <c r="C20" i="1"/>
  <c r="A21" i="1"/>
  <c r="B21" i="1"/>
  <c r="C21" i="1"/>
  <c r="A15" i="1"/>
  <c r="B15" i="1"/>
  <c r="C15" i="1"/>
  <c r="C14" i="1"/>
  <c r="B14" i="1"/>
  <c r="A14" i="1"/>
  <c r="B26" i="1" l="1"/>
  <c r="C26" i="1"/>
  <c r="A33" i="1"/>
  <c r="B33" i="1"/>
  <c r="I10" i="1"/>
  <c r="C25" i="1" l="1"/>
  <c r="B25" i="1"/>
  <c r="A25" i="1"/>
  <c r="A24" i="1" l="1"/>
  <c r="B24" i="1"/>
  <c r="C24" i="1"/>
  <c r="C23" i="1"/>
  <c r="B23" i="1"/>
  <c r="A23" i="1"/>
  <c r="C22" i="1"/>
  <c r="B22" i="1"/>
  <c r="A22" i="1"/>
  <c r="C18" i="1"/>
  <c r="B18" i="1"/>
  <c r="A18" i="1"/>
  <c r="C17" i="1"/>
  <c r="B17" i="1"/>
  <c r="A17" i="1"/>
  <c r="C11" i="1"/>
  <c r="C12" i="1"/>
  <c r="B10" i="1"/>
  <c r="B11" i="1"/>
  <c r="B12" i="1"/>
  <c r="A10" i="1"/>
  <c r="A11" i="1"/>
  <c r="A12" i="1"/>
  <c r="C13" i="1"/>
  <c r="B13" i="1"/>
  <c r="A13" i="1"/>
  <c r="I11" i="1"/>
  <c r="I12" i="1"/>
  <c r="C10" i="1"/>
  <c r="C9" i="1"/>
  <c r="A9" i="1" l="1"/>
  <c r="A16" i="1"/>
  <c r="B16" i="1"/>
  <c r="C16" i="1"/>
  <c r="A35" i="1" l="1"/>
  <c r="B35" i="1"/>
  <c r="A34" i="1"/>
  <c r="B34" i="1"/>
  <c r="A36" i="1"/>
  <c r="B36" i="1"/>
  <c r="C36" i="1"/>
  <c r="A50" i="1"/>
  <c r="B50" i="1"/>
  <c r="C50" i="1"/>
  <c r="B9" i="1"/>
  <c r="I9" i="1"/>
  <c r="Q163" i="16"/>
  <c r="C163" i="16"/>
  <c r="D163" i="16"/>
  <c r="E163" i="16"/>
  <c r="Q120" i="16"/>
  <c r="E120" i="16"/>
  <c r="D120" i="16"/>
  <c r="C120" i="16"/>
  <c r="C112" i="16"/>
  <c r="D112" i="16"/>
  <c r="E112" i="16"/>
  <c r="Q112" i="16"/>
  <c r="C17" i="16"/>
  <c r="D17" i="16"/>
  <c r="E17" i="16"/>
  <c r="C20" i="16"/>
  <c r="D20" i="16"/>
  <c r="E20" i="16"/>
  <c r="Q17" i="16"/>
  <c r="C75" i="16"/>
  <c r="D75" i="16"/>
  <c r="E75" i="16"/>
  <c r="Q75" i="16"/>
  <c r="C134" i="16"/>
  <c r="D134" i="16"/>
  <c r="E134" i="16"/>
  <c r="Q134" i="16"/>
  <c r="C19" i="16"/>
  <c r="D19" i="16"/>
  <c r="E19" i="16"/>
  <c r="C21" i="16"/>
  <c r="D21" i="16"/>
  <c r="E21" i="16"/>
  <c r="C22" i="16"/>
  <c r="D22" i="16"/>
  <c r="E22" i="16"/>
  <c r="C23" i="16"/>
  <c r="D23" i="16"/>
  <c r="E23" i="16"/>
  <c r="C24" i="16"/>
  <c r="D24" i="16"/>
  <c r="E24" i="16"/>
  <c r="C26" i="16"/>
  <c r="D26" i="16"/>
  <c r="E26" i="16"/>
  <c r="C27" i="16"/>
  <c r="D27" i="16"/>
  <c r="E27" i="16"/>
  <c r="C28" i="16"/>
  <c r="D28" i="16"/>
  <c r="E28" i="16"/>
  <c r="C29" i="16"/>
  <c r="D29" i="16"/>
  <c r="E29" i="16"/>
  <c r="C30" i="16"/>
  <c r="D30" i="16"/>
  <c r="E30" i="16"/>
  <c r="C31" i="16"/>
  <c r="D31" i="16"/>
  <c r="E31" i="16"/>
  <c r="C32" i="16"/>
  <c r="D32" i="16"/>
  <c r="E32" i="16"/>
  <c r="C33" i="16"/>
  <c r="D33" i="16"/>
  <c r="E33" i="16"/>
  <c r="C34" i="16"/>
  <c r="D34" i="16"/>
  <c r="E34" i="16"/>
  <c r="C35" i="16"/>
  <c r="D35" i="16"/>
  <c r="E35" i="16"/>
  <c r="C25" i="16"/>
  <c r="D25" i="16"/>
  <c r="E25" i="16"/>
  <c r="C36" i="16"/>
  <c r="D36" i="16"/>
  <c r="E36" i="16"/>
  <c r="C37" i="16"/>
  <c r="D37" i="16"/>
  <c r="E37" i="16"/>
  <c r="C38" i="16"/>
  <c r="D38" i="16"/>
  <c r="E38" i="16"/>
  <c r="C39" i="16"/>
  <c r="D39" i="16"/>
  <c r="E39" i="16"/>
  <c r="C40" i="16"/>
  <c r="D40" i="16"/>
  <c r="E40" i="16"/>
  <c r="C41" i="16"/>
  <c r="D41" i="16"/>
  <c r="E41" i="16"/>
  <c r="C42" i="16"/>
  <c r="D42" i="16"/>
  <c r="E42" i="16"/>
  <c r="C43" i="16"/>
  <c r="D43" i="16"/>
  <c r="E43" i="16"/>
  <c r="C44" i="16"/>
  <c r="D44" i="16"/>
  <c r="E44" i="16"/>
  <c r="C45" i="16"/>
  <c r="D45" i="16"/>
  <c r="E45" i="16"/>
  <c r="C46" i="16"/>
  <c r="D46" i="16"/>
  <c r="E46" i="16"/>
  <c r="C47" i="16"/>
  <c r="D47" i="16"/>
  <c r="E47" i="16"/>
  <c r="C48" i="16"/>
  <c r="D48" i="16"/>
  <c r="E48" i="16"/>
  <c r="C49" i="16"/>
  <c r="D49" i="16"/>
  <c r="E49" i="16"/>
  <c r="C50" i="16"/>
  <c r="D50" i="16"/>
  <c r="E50" i="16"/>
  <c r="C51" i="16"/>
  <c r="D51" i="16"/>
  <c r="E51" i="16"/>
  <c r="C52" i="16"/>
  <c r="D52" i="16"/>
  <c r="E52" i="16"/>
  <c r="C53" i="16"/>
  <c r="D53" i="16"/>
  <c r="E53" i="16"/>
  <c r="C54" i="16"/>
  <c r="D54" i="16"/>
  <c r="E54" i="16"/>
  <c r="C55" i="16"/>
  <c r="D55" i="16"/>
  <c r="E55" i="16"/>
  <c r="C56" i="16"/>
  <c r="D56" i="16"/>
  <c r="E56" i="16"/>
  <c r="C57" i="16"/>
  <c r="D57" i="16"/>
  <c r="E57" i="16"/>
  <c r="C58" i="16"/>
  <c r="D58" i="16"/>
  <c r="E58" i="16"/>
  <c r="C59" i="16"/>
  <c r="D59" i="16"/>
  <c r="E59" i="16"/>
  <c r="C60" i="16"/>
  <c r="D60" i="16"/>
  <c r="E60" i="16"/>
  <c r="C61" i="16"/>
  <c r="D61" i="16"/>
  <c r="E61" i="16"/>
  <c r="C62" i="16"/>
  <c r="D62" i="16"/>
  <c r="E62" i="16"/>
  <c r="C63" i="16"/>
  <c r="D63" i="16"/>
  <c r="E63" i="16"/>
  <c r="C64" i="16"/>
  <c r="D64" i="16"/>
  <c r="E64" i="16"/>
  <c r="C65" i="16"/>
  <c r="D65" i="16"/>
  <c r="E65" i="16"/>
  <c r="C67" i="16"/>
  <c r="D67" i="16"/>
  <c r="E67" i="16"/>
  <c r="C68" i="16"/>
  <c r="D68" i="16"/>
  <c r="E68" i="16"/>
  <c r="C69" i="16"/>
  <c r="D69" i="16"/>
  <c r="E69" i="16"/>
  <c r="C70" i="16"/>
  <c r="D70" i="16"/>
  <c r="E70" i="16"/>
  <c r="C71" i="16"/>
  <c r="D71" i="16"/>
  <c r="E71" i="16"/>
  <c r="C72" i="16"/>
  <c r="D72" i="16"/>
  <c r="E72" i="16"/>
  <c r="C73" i="16"/>
  <c r="D73" i="16"/>
  <c r="E73" i="16"/>
  <c r="C74" i="16"/>
  <c r="D74" i="16"/>
  <c r="E74" i="16"/>
  <c r="C76" i="16"/>
  <c r="D76" i="16"/>
  <c r="E76" i="16"/>
  <c r="C77" i="16"/>
  <c r="D77" i="16"/>
  <c r="E77" i="16"/>
  <c r="C78" i="16"/>
  <c r="D78" i="16"/>
  <c r="E78" i="16"/>
  <c r="C79" i="16"/>
  <c r="D79" i="16"/>
  <c r="E79" i="16"/>
  <c r="C80" i="16"/>
  <c r="D80" i="16"/>
  <c r="E80" i="16"/>
  <c r="C81" i="16"/>
  <c r="D81" i="16"/>
  <c r="E81" i="16"/>
  <c r="C82" i="16"/>
  <c r="D82" i="16"/>
  <c r="E82" i="16"/>
  <c r="C83" i="16"/>
  <c r="D83" i="16"/>
  <c r="E83" i="16"/>
  <c r="C84" i="16"/>
  <c r="D84" i="16"/>
  <c r="E84" i="16"/>
  <c r="C85" i="16"/>
  <c r="D85" i="16"/>
  <c r="E85" i="16"/>
  <c r="C86" i="16"/>
  <c r="D86" i="16"/>
  <c r="E86" i="16"/>
  <c r="C87" i="16"/>
  <c r="D87" i="16"/>
  <c r="E87" i="16"/>
  <c r="C88" i="16"/>
  <c r="D88" i="16"/>
  <c r="E88" i="16"/>
  <c r="C89" i="16"/>
  <c r="D89" i="16"/>
  <c r="E89" i="16"/>
  <c r="C90" i="16"/>
  <c r="D90" i="16"/>
  <c r="E90" i="16"/>
  <c r="C91" i="16"/>
  <c r="D91" i="16"/>
  <c r="E91" i="16"/>
  <c r="C92" i="16"/>
  <c r="D92" i="16"/>
  <c r="E92" i="16"/>
  <c r="C93" i="16"/>
  <c r="D93" i="16"/>
  <c r="E93" i="16"/>
  <c r="C94" i="16"/>
  <c r="D94" i="16"/>
  <c r="E94" i="16"/>
  <c r="C95" i="16"/>
  <c r="D95" i="16"/>
  <c r="E95" i="16"/>
  <c r="C96" i="16"/>
  <c r="D96" i="16"/>
  <c r="E96" i="16"/>
  <c r="C97" i="16"/>
  <c r="D97" i="16"/>
  <c r="E97" i="16"/>
  <c r="C98" i="16"/>
  <c r="D98" i="16"/>
  <c r="E98" i="16"/>
  <c r="C99" i="16"/>
  <c r="D99" i="16"/>
  <c r="E99" i="16"/>
  <c r="C100" i="16"/>
  <c r="D100" i="16"/>
  <c r="E100" i="16"/>
  <c r="C101" i="16"/>
  <c r="D101" i="16"/>
  <c r="E101" i="16"/>
  <c r="C102" i="16"/>
  <c r="D102" i="16"/>
  <c r="E102" i="16"/>
  <c r="C103" i="16"/>
  <c r="D103" i="16"/>
  <c r="E103" i="16"/>
  <c r="C104" i="16"/>
  <c r="D104" i="16"/>
  <c r="E104" i="16"/>
  <c r="C105" i="16"/>
  <c r="D105" i="16"/>
  <c r="E105" i="16"/>
  <c r="C106" i="16"/>
  <c r="D106" i="16"/>
  <c r="E106" i="16"/>
  <c r="C107" i="16"/>
  <c r="D107" i="16"/>
  <c r="E107" i="16"/>
  <c r="C108" i="16"/>
  <c r="D108" i="16"/>
  <c r="E108" i="16"/>
  <c r="C110" i="16"/>
  <c r="D110" i="16"/>
  <c r="E110" i="16"/>
  <c r="C111" i="16"/>
  <c r="D111" i="16"/>
  <c r="E111" i="16"/>
  <c r="C113" i="16"/>
  <c r="D113" i="16"/>
  <c r="E113" i="16"/>
  <c r="C114" i="16"/>
  <c r="D114" i="16"/>
  <c r="E114" i="16"/>
  <c r="C115" i="16"/>
  <c r="D115" i="16"/>
  <c r="E115" i="16"/>
  <c r="C116" i="16"/>
  <c r="D116" i="16"/>
  <c r="E116" i="16"/>
  <c r="C117" i="16"/>
  <c r="D117" i="16"/>
  <c r="E117" i="16"/>
  <c r="C118" i="16"/>
  <c r="D118" i="16"/>
  <c r="E118" i="16"/>
  <c r="C119" i="16"/>
  <c r="D119" i="16"/>
  <c r="E119" i="16"/>
  <c r="C121" i="16"/>
  <c r="D121" i="16"/>
  <c r="E121" i="16"/>
  <c r="C122" i="16"/>
  <c r="D122" i="16"/>
  <c r="E122" i="16"/>
  <c r="C123" i="16"/>
  <c r="D123" i="16"/>
  <c r="E123" i="16"/>
  <c r="C124" i="16"/>
  <c r="D124" i="16"/>
  <c r="E124" i="16"/>
  <c r="C125" i="16"/>
  <c r="D125" i="16"/>
  <c r="E125" i="16"/>
  <c r="C126" i="16"/>
  <c r="D126" i="16"/>
  <c r="E126" i="16"/>
  <c r="C127" i="16"/>
  <c r="D127" i="16"/>
  <c r="E127" i="16"/>
  <c r="C128" i="16"/>
  <c r="D128" i="16"/>
  <c r="E128" i="16"/>
  <c r="C129" i="16"/>
  <c r="D129" i="16"/>
  <c r="E129" i="16"/>
  <c r="C130" i="16"/>
  <c r="D130" i="16"/>
  <c r="E130" i="16"/>
  <c r="C131" i="16"/>
  <c r="D131" i="16"/>
  <c r="E131" i="16"/>
  <c r="C132" i="16"/>
  <c r="D132" i="16"/>
  <c r="E132" i="16"/>
  <c r="C133" i="16"/>
  <c r="D133" i="16"/>
  <c r="E133" i="16"/>
  <c r="C135" i="16"/>
  <c r="D135" i="16"/>
  <c r="E135" i="16"/>
  <c r="C136" i="16"/>
  <c r="D136" i="16"/>
  <c r="E136" i="16"/>
  <c r="C137" i="16"/>
  <c r="D137" i="16"/>
  <c r="E137" i="16"/>
  <c r="C138" i="16"/>
  <c r="D138" i="16"/>
  <c r="E138" i="16"/>
  <c r="C139" i="16"/>
  <c r="D139" i="16"/>
  <c r="E139" i="16"/>
  <c r="C140" i="16"/>
  <c r="D140" i="16"/>
  <c r="E140" i="16"/>
  <c r="C141" i="16"/>
  <c r="D141" i="16"/>
  <c r="E141" i="16"/>
  <c r="C142" i="16"/>
  <c r="D142" i="16"/>
  <c r="E142" i="16"/>
  <c r="C143" i="16"/>
  <c r="D143" i="16"/>
  <c r="E143" i="16"/>
  <c r="C144" i="16"/>
  <c r="D144" i="16"/>
  <c r="E144" i="16"/>
  <c r="C145" i="16"/>
  <c r="D145" i="16"/>
  <c r="E145" i="16"/>
  <c r="C146" i="16"/>
  <c r="D146" i="16"/>
  <c r="E146" i="16"/>
  <c r="C147" i="16"/>
  <c r="D147" i="16"/>
  <c r="E147" i="16"/>
  <c r="C148" i="16"/>
  <c r="D148" i="16"/>
  <c r="E148" i="16"/>
  <c r="C149" i="16"/>
  <c r="D149" i="16"/>
  <c r="E149" i="16"/>
  <c r="C150" i="16"/>
  <c r="D150" i="16"/>
  <c r="E150" i="16"/>
  <c r="C151" i="16"/>
  <c r="D151" i="16"/>
  <c r="E151" i="16"/>
  <c r="C152" i="16"/>
  <c r="D152" i="16"/>
  <c r="E152" i="16"/>
  <c r="C153" i="16"/>
  <c r="D153" i="16"/>
  <c r="E153" i="16"/>
  <c r="C154" i="16"/>
  <c r="D154" i="16"/>
  <c r="E154" i="16"/>
  <c r="C155" i="16"/>
  <c r="D155" i="16"/>
  <c r="E155" i="16"/>
  <c r="C156" i="16"/>
  <c r="D156" i="16"/>
  <c r="E156" i="16"/>
  <c r="C157" i="16"/>
  <c r="D157" i="16"/>
  <c r="E157" i="16"/>
  <c r="C158" i="16"/>
  <c r="D158" i="16"/>
  <c r="E158" i="16"/>
  <c r="C159" i="16"/>
  <c r="D159" i="16"/>
  <c r="E159" i="16"/>
  <c r="C160" i="16"/>
  <c r="D160" i="16"/>
  <c r="E160" i="16"/>
  <c r="C161" i="16"/>
  <c r="D161" i="16"/>
  <c r="E161" i="16"/>
  <c r="C162" i="16"/>
  <c r="D162" i="16"/>
  <c r="E162" i="16"/>
  <c r="C164" i="16"/>
  <c r="D164" i="16"/>
  <c r="E164" i="16"/>
  <c r="C165" i="16"/>
  <c r="D165" i="16"/>
  <c r="E165" i="16"/>
  <c r="Q152" i="16"/>
  <c r="Q19" i="16"/>
  <c r="Q20" i="16"/>
  <c r="Q21" i="16"/>
  <c r="Q22" i="16"/>
  <c r="Q23" i="16"/>
  <c r="Q24" i="16"/>
  <c r="Q26" i="16"/>
  <c r="Q27" i="16"/>
  <c r="Q28" i="16"/>
  <c r="Q29" i="16"/>
  <c r="Q30" i="16"/>
  <c r="Q31" i="16"/>
  <c r="Q32" i="16"/>
  <c r="Q33" i="16"/>
  <c r="Q34" i="16"/>
  <c r="Q35" i="16"/>
  <c r="Q25" i="16"/>
  <c r="Q36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49" i="16"/>
  <c r="Q50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63" i="16"/>
  <c r="Q64" i="16"/>
  <c r="Q65" i="16"/>
  <c r="Q67" i="16"/>
  <c r="Q68" i="16"/>
  <c r="Q69" i="16"/>
  <c r="Q70" i="16"/>
  <c r="Q71" i="16"/>
  <c r="Q72" i="16"/>
  <c r="Q73" i="16"/>
  <c r="Q74" i="16"/>
  <c r="Q76" i="16"/>
  <c r="Q77" i="16"/>
  <c r="Q78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91" i="16"/>
  <c r="Q92" i="16"/>
  <c r="Q93" i="16"/>
  <c r="Q94" i="16"/>
  <c r="Q95" i="16"/>
  <c r="Q96" i="16"/>
  <c r="Q97" i="16"/>
  <c r="Q98" i="16"/>
  <c r="Q99" i="16"/>
  <c r="Q100" i="16"/>
  <c r="Q101" i="16"/>
  <c r="Q102" i="16"/>
  <c r="Q103" i="16"/>
  <c r="Q104" i="16"/>
  <c r="Q105" i="16"/>
  <c r="Q106" i="16"/>
  <c r="Q107" i="16"/>
  <c r="Q108" i="16"/>
  <c r="Q110" i="16"/>
  <c r="Q111" i="16"/>
  <c r="Q113" i="16"/>
  <c r="Q114" i="16"/>
  <c r="Q115" i="16"/>
  <c r="Q116" i="16"/>
  <c r="Q117" i="16"/>
  <c r="Q118" i="16"/>
  <c r="Q119" i="16"/>
  <c r="Q121" i="16"/>
  <c r="Q122" i="16"/>
  <c r="Q123" i="16"/>
  <c r="Q124" i="16"/>
  <c r="Q125" i="16"/>
  <c r="Q126" i="16"/>
  <c r="Q127" i="16"/>
  <c r="Q128" i="16"/>
  <c r="Q129" i="16"/>
  <c r="Q130" i="16"/>
  <c r="Q131" i="16"/>
  <c r="Q132" i="16"/>
  <c r="Q133" i="16"/>
  <c r="Q135" i="16"/>
  <c r="Q136" i="16"/>
  <c r="Q137" i="16"/>
  <c r="Q138" i="16"/>
  <c r="Q139" i="16"/>
  <c r="Q140" i="16"/>
  <c r="Q141" i="16"/>
  <c r="Q142" i="16"/>
  <c r="Q143" i="16"/>
  <c r="Q144" i="16"/>
  <c r="Q145" i="16"/>
  <c r="Q146" i="16"/>
  <c r="Q147" i="16"/>
  <c r="Q148" i="16"/>
  <c r="Q149" i="16"/>
  <c r="Q150" i="16"/>
  <c r="Q151" i="16"/>
  <c r="Q153" i="16"/>
  <c r="Q154" i="16"/>
  <c r="Q155" i="16"/>
  <c r="Q156" i="16"/>
  <c r="Q157" i="16"/>
  <c r="Q158" i="16"/>
  <c r="Q159" i="16"/>
  <c r="Q160" i="16"/>
  <c r="Q161" i="16"/>
  <c r="Q162" i="16"/>
  <c r="Q164" i="16"/>
  <c r="Q165" i="16"/>
  <c r="Q18" i="16"/>
  <c r="E18" i="16"/>
  <c r="D18" i="16"/>
  <c r="C18" i="16"/>
</calcChain>
</file>

<file path=xl/sharedStrings.xml><?xml version="1.0" encoding="utf-8"?>
<sst xmlns="http://schemas.openxmlformats.org/spreadsheetml/2006/main" count="1023" uniqueCount="520">
  <si>
    <t>ROUTE</t>
  </si>
  <si>
    <t>INFOS / DANGERS</t>
  </si>
  <si>
    <t>DISTANCE</t>
  </si>
  <si>
    <t>RESTANTE</t>
  </si>
  <si>
    <t>REALISÉE</t>
  </si>
  <si>
    <t>ITINÉRAIRE</t>
  </si>
  <si>
    <t>DIRECTION</t>
  </si>
  <si>
    <t>ARRIVÉE</t>
  </si>
  <si>
    <t>DJ</t>
  </si>
  <si>
    <t>HORAIRES COURSE</t>
  </si>
  <si>
    <t>Département de Savoie</t>
  </si>
  <si>
    <t>Tout droit</t>
  </si>
  <si>
    <t>À gauche</t>
  </si>
  <si>
    <t>À droite</t>
  </si>
  <si>
    <t>Rond-point</t>
  </si>
  <si>
    <t>Stop</t>
  </si>
  <si>
    <t>Ralentisseur</t>
  </si>
  <si>
    <t>Départ FICTIF</t>
  </si>
  <si>
    <t>Départ RÉEL</t>
  </si>
  <si>
    <t>Ilot</t>
  </si>
  <si>
    <t>D84</t>
  </si>
  <si>
    <t>TOUR DE L'AVENIR - ÉTAPE 9 - Samedi 25 Août 2018</t>
  </si>
  <si>
    <t>Séez &gt; Val d'Isère</t>
  </si>
  <si>
    <t>2S</t>
  </si>
  <si>
    <t>1DJO</t>
  </si>
  <si>
    <t>1S</t>
  </si>
  <si>
    <t>3S</t>
  </si>
  <si>
    <t>Ilot en descente</t>
  </si>
  <si>
    <t>GPM 1</t>
  </si>
  <si>
    <t>Ilot et Ralentisseur</t>
  </si>
  <si>
    <t>D1090</t>
  </si>
  <si>
    <t>Intersection D1090 / D902</t>
  </si>
  <si>
    <t>D119</t>
  </si>
  <si>
    <t>Intersection D119 / D84C</t>
  </si>
  <si>
    <t>BOURG-SAINT-MAURICE - D119      (Fictif = 3 km)</t>
  </si>
  <si>
    <t>Intersection / Hauteville-Gondon</t>
  </si>
  <si>
    <t>Intersection / Le Crey</t>
  </si>
  <si>
    <t>Intersection / La Ville</t>
  </si>
  <si>
    <t>Intersection / Les Granges</t>
  </si>
  <si>
    <t>Intersection / La Petite Chal</t>
  </si>
  <si>
    <t>À droite, direction Les Arcs 1800</t>
  </si>
  <si>
    <t>Intersection Les Arcs 1600 / Les Arcs 1800</t>
  </si>
  <si>
    <t>Intersection / Les Arcs 1800</t>
  </si>
  <si>
    <t>Intersection / Charvet</t>
  </si>
  <si>
    <t>Intersection / Le Chantel</t>
  </si>
  <si>
    <t>Intersection / La Nova</t>
  </si>
  <si>
    <t>Intersection / parking le Rognaix</t>
  </si>
  <si>
    <t>À gauche, direction Les Villards</t>
  </si>
  <si>
    <t>À droite, direction hôtel Mercure</t>
  </si>
  <si>
    <t>En face, direction parking Charmettoger / Vallandry</t>
  </si>
  <si>
    <t>Intersection / parking Charmettoger / village Club Soleil</t>
  </si>
  <si>
    <t xml:space="preserve">GPM 1 </t>
  </si>
  <si>
    <t>Route des Espagnols</t>
  </si>
  <si>
    <t>Borbollon (lieu-dit)</t>
  </si>
  <si>
    <t>10S</t>
  </si>
  <si>
    <t>Intersection route des Espagnols / Plan Peisey</t>
  </si>
  <si>
    <t>Intersection / Vallandry Centre</t>
  </si>
  <si>
    <t>D226</t>
  </si>
  <si>
    <t>Intersection / Chemin de la Fruitière</t>
  </si>
  <si>
    <t>Intersection D226 / D87</t>
  </si>
  <si>
    <t>D87</t>
  </si>
  <si>
    <t>MOULIN (PEISEY-NANCROIX)</t>
  </si>
  <si>
    <t>Ralentisseur en descente</t>
  </si>
  <si>
    <t>Intersection / rue de la Chapelle Sainte-Agathe</t>
  </si>
  <si>
    <t>PEISEY (PEISEY-NANCROIX)</t>
  </si>
  <si>
    <t>Intersection / rue de la Chanelette</t>
  </si>
  <si>
    <t>Intersection / route de la Corbassière</t>
  </si>
  <si>
    <t>Intersection / route de la Tannerie</t>
  </si>
  <si>
    <t>Intersection / Le Martorey</t>
  </si>
  <si>
    <t>Intersection / Église Saint-Michel</t>
  </si>
  <si>
    <t>LANDRY</t>
  </si>
  <si>
    <t>Intersection / chemin des Glières</t>
  </si>
  <si>
    <t>Intersection / chemin de Loratoire</t>
  </si>
  <si>
    <t>Intersection / chemin des Guilles</t>
  </si>
  <si>
    <t>Intersection D87 / D220</t>
  </si>
  <si>
    <t>Intersection D220 / D225</t>
  </si>
  <si>
    <t>D220</t>
  </si>
  <si>
    <t>LES GRANGES (LA PLAGNE TARENTAISE)</t>
  </si>
  <si>
    <t>Passage à niveau n°66</t>
  </si>
  <si>
    <t>Intersection D220 / D86B</t>
  </si>
  <si>
    <t>Intersection D86B / N90</t>
  </si>
  <si>
    <t>D86B</t>
  </si>
  <si>
    <t>BELLENTRE (LA PLAGNE TARENTAISE)</t>
  </si>
  <si>
    <t>Intersection route du pont / grande rue</t>
  </si>
  <si>
    <t>Intersection grande rue / route des Chapelles</t>
  </si>
  <si>
    <t>VILLARIVON (LES CHAPELLES)</t>
  </si>
  <si>
    <t>Intersection / rue Saint-Luc</t>
  </si>
  <si>
    <t>Intersection D86B / D86</t>
  </si>
  <si>
    <t>D86</t>
  </si>
  <si>
    <t>PICOLARD (LES CHAPELLES)</t>
  </si>
  <si>
    <t>Intersection / D86</t>
  </si>
  <si>
    <t>Coussins berlinois</t>
  </si>
  <si>
    <t>Intersection / D86B</t>
  </si>
  <si>
    <t>À droite, direction Bourg-Saint-Maurice</t>
  </si>
  <si>
    <t>MONTGIROD (LES CHAPELLES)</t>
  </si>
  <si>
    <t>Intersection</t>
  </si>
  <si>
    <t>À gauche, direction Bourg-Saint-Maurice</t>
  </si>
  <si>
    <t>Intersection / chemin des Mines</t>
  </si>
  <si>
    <t>Intersection / entrée Parking</t>
  </si>
  <si>
    <t>VULMIX (BOURG-SAINT-MAURICE)</t>
  </si>
  <si>
    <t>6S</t>
  </si>
  <si>
    <t>Intersection / chemin du Reverset</t>
  </si>
  <si>
    <t>Intersection / Le Villaret sur la Rosière</t>
  </si>
  <si>
    <t>BOURG-SAINT-MAURICE</t>
  </si>
  <si>
    <t>Intersection / route de Vulmix / rue Jean Monnet</t>
  </si>
  <si>
    <t>Intersection / rue de l'Arbonne</t>
  </si>
  <si>
    <t>Intersection D86 / N90</t>
  </si>
  <si>
    <t>Rue de Pinon</t>
  </si>
  <si>
    <t>Intersection / entrée école maternelle / lotissement</t>
  </si>
  <si>
    <t>Intersection / rue de Pinon</t>
  </si>
  <si>
    <t>Rue de l'Edelweiss</t>
  </si>
  <si>
    <t>Intersection / infirmerie</t>
  </si>
  <si>
    <t>Intersection / rue de la Gentiane</t>
  </si>
  <si>
    <t>Intersection / avenue de l'Arc-en-Ciel</t>
  </si>
  <si>
    <t>Intersection / route de l'Isère</t>
  </si>
  <si>
    <t>Intersection / La Moratte</t>
  </si>
  <si>
    <t>Interserction D84C / D119</t>
  </si>
  <si>
    <t>Intersection D119 / route de Malgovert</t>
  </si>
  <si>
    <t>SÉEZ</t>
  </si>
  <si>
    <t>Intersection / cité Artisanale des Glières</t>
  </si>
  <si>
    <t>Intersection / allée du Génépis</t>
  </si>
  <si>
    <t>Intersection / allée des Anémones</t>
  </si>
  <si>
    <t>Intersection / rue des Contamines</t>
  </si>
  <si>
    <t>Intersection / tannerie</t>
  </si>
  <si>
    <t>Intersecton / D1090</t>
  </si>
  <si>
    <t>Intersection / rue de l'Oura</t>
  </si>
  <si>
    <t>Intersection / rue Saint-Pierre</t>
  </si>
  <si>
    <t>Intersection / chemin des Pénitants</t>
  </si>
  <si>
    <t>Intersection / chemin des Épinois</t>
  </si>
  <si>
    <t>Intersection / rue du Pomeray</t>
  </si>
  <si>
    <t>Intersection D902 / D84B</t>
  </si>
  <si>
    <t>D902</t>
  </si>
  <si>
    <t>Intersection / le repère des écureuils</t>
  </si>
  <si>
    <t>Intersection / rue des Verneys</t>
  </si>
  <si>
    <t>Intersection / La Bonneville</t>
  </si>
  <si>
    <t>VILLAROGER</t>
  </si>
  <si>
    <t>Intersection / l'Épine</t>
  </si>
  <si>
    <t>SAINTE-FOY-TARENTAISE</t>
  </si>
  <si>
    <t>Intersection D84 / D902</t>
  </si>
  <si>
    <t>Intersection D902 / D84</t>
  </si>
  <si>
    <t>LA THUILE (SAINTE-FOY-TARENTAISE)</t>
  </si>
  <si>
    <t>Intersection D902 / D134</t>
  </si>
  <si>
    <t>Intersection / La Savine</t>
  </si>
  <si>
    <t>Intersection D902 / D87B</t>
  </si>
  <si>
    <t>TIGNES - LES BRÉVIÈRES</t>
  </si>
  <si>
    <t>Intersection / entrée parking</t>
  </si>
  <si>
    <t>Intersection / montée des Hauts des Brévières</t>
  </si>
  <si>
    <t>Intersection allée du géant / D87B</t>
  </si>
  <si>
    <t>Passage sur la barrage de Tignes</t>
  </si>
  <si>
    <t>Intersection D87A / D902</t>
  </si>
  <si>
    <t>D87A</t>
  </si>
  <si>
    <t>LE VILLARET DU NIAL (TIGNES)</t>
  </si>
  <si>
    <t>LA RECULAZ (TIGNES)</t>
  </si>
  <si>
    <t>VAL D'ISÈRE</t>
  </si>
  <si>
    <t>VAL D'ISÈRE 1850m</t>
  </si>
  <si>
    <t>Intersection / entrée Camping Municipal</t>
  </si>
  <si>
    <t>Ralentisseurs</t>
  </si>
  <si>
    <t>RAV</t>
  </si>
  <si>
    <t>ZONE DE RAVITAILLEMENT</t>
  </si>
  <si>
    <t>G</t>
  </si>
  <si>
    <t>À hauteur de l'arche métallique</t>
  </si>
  <si>
    <t>D84C</t>
  </si>
  <si>
    <t>Intersection rue de Pinon / D84C</t>
  </si>
  <si>
    <t>D87B</t>
  </si>
  <si>
    <t>Intersection D87B / D87A</t>
  </si>
  <si>
    <t>À hauteur du Crédit Agricole</t>
  </si>
  <si>
    <t>VAL D'ISÈRE - Avenue Olympique</t>
  </si>
  <si>
    <t>SÉEZ - Route du Petit Saint-Bernard, école maternelle Les Petits Pas</t>
  </si>
  <si>
    <t>Intersection D1090 / route de Malgovert</t>
  </si>
  <si>
    <t>Ilot et ralentisseur</t>
  </si>
  <si>
    <t>x</t>
  </si>
  <si>
    <t>INFOS ALPES VELO</t>
  </si>
  <si>
    <t>Passage à gauche obligatoire</t>
  </si>
  <si>
    <t>Tout droit au rond-point</t>
  </si>
  <si>
    <t>À gauche au stop</t>
  </si>
  <si>
    <t>À droite au stop</t>
  </si>
  <si>
    <t>ZONE DE RAVITAILLEMENT (FIN)</t>
  </si>
  <si>
    <t>Passage à gauche</t>
  </si>
  <si>
    <t>Virage serré</t>
  </si>
  <si>
    <t>Début GPM</t>
  </si>
  <si>
    <t>À gauche au rond-point, direction Les Arcs</t>
  </si>
  <si>
    <t>À droite au cédez-le-passage</t>
  </si>
  <si>
    <t>À gauche au rond-point, direction Centre Ville</t>
  </si>
  <si>
    <t>Virage en descente, route étroite</t>
  </si>
  <si>
    <t>2G</t>
  </si>
  <si>
    <r>
      <t xml:space="preserve">G </t>
    </r>
    <r>
      <rPr>
        <b/>
        <sz val="10"/>
        <color indexed="10"/>
        <rFont val="Century Gothic"/>
        <family val="2"/>
      </rPr>
      <t>+1S</t>
    </r>
  </si>
  <si>
    <t>PM</t>
  </si>
  <si>
    <t>2G +2S</t>
  </si>
  <si>
    <t>2G +1S</t>
  </si>
  <si>
    <r>
      <rPr>
        <b/>
        <sz val="10"/>
        <color indexed="10"/>
        <rFont val="Century Gothic"/>
        <family val="2"/>
      </rPr>
      <t>G</t>
    </r>
    <r>
      <rPr>
        <sz val="10"/>
        <rFont val="Century Gothic"/>
        <family val="2"/>
      </rPr>
      <t xml:space="preserve"> +1S</t>
    </r>
  </si>
  <si>
    <r>
      <rPr>
        <b/>
        <sz val="10"/>
        <color indexed="10"/>
        <rFont val="Century Gothic"/>
        <family val="2"/>
      </rPr>
      <t>2</t>
    </r>
    <r>
      <rPr>
        <sz val="10"/>
        <rFont val="Century Gothic"/>
        <family val="2"/>
      </rPr>
      <t>G</t>
    </r>
  </si>
  <si>
    <r>
      <rPr>
        <sz val="10"/>
        <color indexed="10"/>
        <rFont val="Century Gothic"/>
        <family val="2"/>
      </rPr>
      <t>2</t>
    </r>
    <r>
      <rPr>
        <sz val="10"/>
        <rFont val="Century Gothic"/>
        <family val="2"/>
      </rPr>
      <t>G</t>
    </r>
  </si>
  <si>
    <t>Intersection VC / D119</t>
  </si>
  <si>
    <t>À gauche au cédez-le-passage dir. Les arcs sur D119</t>
  </si>
  <si>
    <t>Tout droit au rond-point, direction Bourg-Saint-Maurice</t>
  </si>
  <si>
    <t>A gauche au rond-point, direction Les Arcs sur D119</t>
  </si>
  <si>
    <t>Juste après le KM  0</t>
  </si>
  <si>
    <t>À droite au rond-point, direction Les Arcs 1800 / Centre des Congrès</t>
  </si>
  <si>
    <t>A l'intersection, juste avant de descendre à droite vers les barrières de péages</t>
  </si>
  <si>
    <t>Montée des ARCS 1800</t>
  </si>
  <si>
    <t>Intersection / télésiège du Jardin Alpin</t>
  </si>
  <si>
    <t>Tout droit dir. Les Villards</t>
  </si>
  <si>
    <t>Traversée Plan Peisey : rubalise à prévoir</t>
  </si>
  <si>
    <t>Chaussée déformée</t>
  </si>
  <si>
    <t>Prévoir balayage - OK VU Commune Landry</t>
  </si>
  <si>
    <t>Barrière à lever - OK VU Commune Landry</t>
  </si>
  <si>
    <t>À droite dir. Peisey</t>
  </si>
  <si>
    <t>À droite, direction Peisey sur D87</t>
  </si>
  <si>
    <t>la pose de barrières aux intersections</t>
  </si>
  <si>
    <t>Sur Landry, la Police Municipale confirme</t>
  </si>
  <si>
    <t>À gauche, direction Macôt-la-Plagne sur D220</t>
  </si>
  <si>
    <t>Barrière bois et quilles à enlever - OK confirmé par commune de Landry</t>
  </si>
  <si>
    <t xml:space="preserve">Signaleur à prévoir au niveau des chicanes </t>
  </si>
  <si>
    <t>Tout droit, direction Macôt-la-Plagne dir- D220</t>
  </si>
  <si>
    <t>À droite sur le pont, direction Bellentre sur D86B</t>
  </si>
  <si>
    <t>A hauteur du panneau entrée comme de Bellentre</t>
  </si>
  <si>
    <t>Côte des CHAPELLES</t>
  </si>
  <si>
    <t>À gauche sur Grande Rue</t>
  </si>
  <si>
    <t>Tout droit au stop, direction Les Chapelles sur D86B</t>
  </si>
  <si>
    <t>puis à droite, direction Les Chapelles sur D86B</t>
  </si>
  <si>
    <t>À gauche, direction Valezan sur D86</t>
  </si>
  <si>
    <t>À droite, direction Les Chapelles sur D86</t>
  </si>
  <si>
    <t>A hauteur de la Chapelle sur la gauche</t>
  </si>
  <si>
    <t>Ralentisseurs et Ilots</t>
  </si>
  <si>
    <t>Empecher la remontée de véhicule en sens inverse</t>
  </si>
  <si>
    <t>Tout droit dans la descente sur route de Vulmix</t>
  </si>
  <si>
    <t>Continuer direction Les Arcs sur D84C</t>
  </si>
  <si>
    <t>Route de la centrale</t>
  </si>
  <si>
    <t>Retirer les chicanes en bois</t>
  </si>
  <si>
    <t>Passage à  gauche</t>
  </si>
  <si>
    <t>À droite, direction Séez / Les Combes</t>
  </si>
  <si>
    <t>Début de zone après le Rond-Point</t>
  </si>
  <si>
    <t>Fin de zone avant le rond-point</t>
  </si>
  <si>
    <t>À droite au rond-point, direction Val-d'Isère sur D1090</t>
  </si>
  <si>
    <t>À droite au rond-point, direction Sainte-Foy-Tarentaise sur D902</t>
  </si>
  <si>
    <t>À droite sur le pont, direction La Bonneville</t>
  </si>
  <si>
    <t>Continer à gauche, direction Villaroger</t>
  </si>
  <si>
    <t>Continuer dans le village</t>
  </si>
  <si>
    <t>Virages serrés en descente</t>
  </si>
  <si>
    <t>Continuer direction Tignes sur D902</t>
  </si>
  <si>
    <t>À droite, direction Tignes - Les Brévières sur D87B</t>
  </si>
  <si>
    <t>Début GPM après le pont</t>
  </si>
  <si>
    <t>Direction Maison de Tignes</t>
  </si>
  <si>
    <t>À droite, direction Tignes 1800 sur D87B</t>
  </si>
  <si>
    <t>Attention zone de travaux importante</t>
  </si>
  <si>
    <t>À gauche au rond-point, direction Val-d'Isère sur D87A</t>
  </si>
  <si>
    <t>À droite 180°, direction Val-d'Isère sur D902</t>
  </si>
  <si>
    <t>Succession de tunnels</t>
  </si>
  <si>
    <t>Rond-Point</t>
  </si>
  <si>
    <t>Ralentisseur et ilot</t>
  </si>
  <si>
    <t>Attention passage entre guérites de péage en descente</t>
  </si>
  <si>
    <t>Descente rapide, chaussée déformée</t>
  </si>
  <si>
    <t>Tout droit au rond-point, direction Quartier des Alpins</t>
  </si>
  <si>
    <t>Barrière en bois à enlever</t>
  </si>
  <si>
    <t>9A = Passage par les Brévières</t>
  </si>
  <si>
    <t xml:space="preserve">Montée de VAL D'ISÈRE  </t>
  </si>
  <si>
    <t>BARRIERES</t>
  </si>
  <si>
    <t>CONTACTS</t>
  </si>
  <si>
    <t>MAIRIES ET SECURITE</t>
  </si>
  <si>
    <t>Alternat de circulation par feux tricolores sur le barrage</t>
  </si>
  <si>
    <t>NOM PRENOM</t>
  </si>
  <si>
    <t>PERMIS</t>
  </si>
  <si>
    <t>OK</t>
  </si>
  <si>
    <t xml:space="preserve">Marmande </t>
  </si>
  <si>
    <t>Marmande</t>
  </si>
  <si>
    <t>Départ</t>
  </si>
  <si>
    <t>Départ fictif</t>
  </si>
  <si>
    <t>Boulevard Fourcade</t>
  </si>
  <si>
    <t>Fictif</t>
  </si>
  <si>
    <t>Avenue François Mitterand</t>
  </si>
  <si>
    <t>intersection/Avenue du Commandant Baylac</t>
  </si>
  <si>
    <t>Avenue du Cdt Baylac</t>
  </si>
  <si>
    <t>Intersection / Rue Marque</t>
  </si>
  <si>
    <t>Intersection / Rue de la Prévoyante</t>
  </si>
  <si>
    <t>Intersection /  Rue Millet</t>
  </si>
  <si>
    <t>Intersection / Impasse du moulin</t>
  </si>
  <si>
    <t>Intersection / Rue Gilet</t>
  </si>
  <si>
    <t>Intersection / Rue des Clairs Logis / Rue Henri Barbusse</t>
  </si>
  <si>
    <t>Tunnel</t>
  </si>
  <si>
    <t>rétrécissement</t>
  </si>
  <si>
    <t>Intersection / Rue Peyrequibire / Rue de l'automne</t>
  </si>
  <si>
    <t>Rue de l'Automne</t>
  </si>
  <si>
    <t>Intersection/ Rue Maurice Ravel</t>
  </si>
  <si>
    <t>Intersection / Rue Frédéric Mistral</t>
  </si>
  <si>
    <t>Intersection/ Avenue du Cdt Baylac / Rue Jean Goujon</t>
  </si>
  <si>
    <t>Intersection/ Rue Jean Moulin</t>
  </si>
  <si>
    <t>Rue Jean Moulin</t>
  </si>
  <si>
    <t>Intersection / Rue d'Escanteloup</t>
  </si>
  <si>
    <t>Rue d'Escanteloup</t>
  </si>
  <si>
    <t>Intersection / Route de Jardiney</t>
  </si>
  <si>
    <t>Route de Jardiney</t>
  </si>
  <si>
    <t>Intersection / Route de Patras</t>
  </si>
  <si>
    <t>Route de Patras</t>
  </si>
  <si>
    <t>Intersection / Route de Gontaud D299</t>
  </si>
  <si>
    <t>Route de Gontaud D299</t>
  </si>
  <si>
    <t>Intersection / Route du Tuquet</t>
  </si>
  <si>
    <t>DEPART REEL</t>
  </si>
  <si>
    <t>Intersection / Route de Birac</t>
  </si>
  <si>
    <t>Intersection / Route de Birac / Route du Moulin de Roussanes</t>
  </si>
  <si>
    <t>Gontaud de Nogaret</t>
  </si>
  <si>
    <t>Intersection/ Chemin de Verdun</t>
  </si>
  <si>
    <t>Hautes-Vignes</t>
  </si>
  <si>
    <t>MG</t>
  </si>
  <si>
    <t>Intersection / Route de Tonneins</t>
  </si>
  <si>
    <t>Intersection / Route d'Agmé / Rue des Moulins</t>
  </si>
  <si>
    <t>Route de Verteuil D299</t>
  </si>
  <si>
    <t>Intersection / Route de la Doite</t>
  </si>
  <si>
    <t>Verteuil D'Agenais</t>
  </si>
  <si>
    <t>Intersection / Route de Maurice</t>
  </si>
  <si>
    <t>75ième Grand Prix de La Tomate- Souvenir Marino-Verardo - Dimanche 13 septembre 2026</t>
  </si>
  <si>
    <t>Route de Hautes-Vignes D299</t>
  </si>
  <si>
    <t>Routes de Tonneins D120</t>
  </si>
  <si>
    <t>Intersection / Route de Tonneins / Route de Montardit</t>
  </si>
  <si>
    <t>Intersection / Route de Chaussady</t>
  </si>
  <si>
    <t>Intersection / Route du vieux Varès</t>
  </si>
  <si>
    <t>Varès</t>
  </si>
  <si>
    <t xml:space="preserve"> Route de Verteuil D120</t>
  </si>
  <si>
    <t>Route du Vieux Varès</t>
  </si>
  <si>
    <t>Intersection / Route de Lacorre</t>
  </si>
  <si>
    <t>Intersection / Route du domaine de Laures / Route du Tolzac</t>
  </si>
  <si>
    <t>Route du Gal de Cambes</t>
  </si>
  <si>
    <t>Intersection / Route de Villottes</t>
  </si>
  <si>
    <t>Intersection / Route de Larrieu</t>
  </si>
  <si>
    <t xml:space="preserve">Route de Hautes-Vignes </t>
  </si>
  <si>
    <t>Intersection / Route de Hautes-Vignes</t>
  </si>
  <si>
    <t>Intersection / Route de Bernicon</t>
  </si>
  <si>
    <t>Intersection / Route de Lauzine</t>
  </si>
  <si>
    <t>Fauillet</t>
  </si>
  <si>
    <t>Route de Lauzine</t>
  </si>
  <si>
    <t>Intersection / Route de Varès</t>
  </si>
  <si>
    <t>Intersection / Route de Varès D101</t>
  </si>
  <si>
    <t>Route de Varès D101</t>
  </si>
  <si>
    <t>Intersection / Avenue Charles Boisvert D813</t>
  </si>
  <si>
    <t xml:space="preserve"> D813</t>
  </si>
  <si>
    <t>Intersection / D641</t>
  </si>
  <si>
    <t>Intersection / Chemin du Chiraud</t>
  </si>
  <si>
    <t>Intersection /  Route des Généraux</t>
  </si>
  <si>
    <t>Intersection / C2 / Rue du Pont de Barran</t>
  </si>
  <si>
    <t>Rue du Pont de Barran D101</t>
  </si>
  <si>
    <t>Fauguerolles</t>
  </si>
  <si>
    <t>Intersection / Route du Mas d'Agenais D6</t>
  </si>
  <si>
    <t>Route du Mas d'Agenais D6</t>
  </si>
  <si>
    <t>Sénestis</t>
  </si>
  <si>
    <t>Pont du Mas</t>
  </si>
  <si>
    <t>Rétrécissement</t>
  </si>
  <si>
    <t>La Mas D'Agenais</t>
  </si>
  <si>
    <t>Calonges</t>
  </si>
  <si>
    <t xml:space="preserve">Intersection / Chemin de Halage / D6 Rue Garonne </t>
  </si>
  <si>
    <t>Rue Garonne D6</t>
  </si>
  <si>
    <t>Intersection /  Route de Calonge D143</t>
  </si>
  <si>
    <t>Route de Calonge D143</t>
  </si>
  <si>
    <t>Intersection /  Route de Lagruère D234</t>
  </si>
  <si>
    <t>Route du Mas d'Agenais D143</t>
  </si>
  <si>
    <t>Intersection /  Routre de Ste Gemme / C1 Route deVilleton</t>
  </si>
  <si>
    <t>Centre village</t>
  </si>
  <si>
    <t>Razimet</t>
  </si>
  <si>
    <t>Intersection /  Intersection / Route de Moncassin C1</t>
  </si>
  <si>
    <t>Route de  Villefranche</t>
  </si>
  <si>
    <t>Intersection / Route deVillefranche /Route de Damazan D143</t>
  </si>
  <si>
    <t>Intersection / Route de La Tuque / Chemin de la Tuilerie</t>
  </si>
  <si>
    <t>Route de Moncassin C1</t>
  </si>
  <si>
    <t>Intersection /  Route de la Palanguette C201</t>
  </si>
  <si>
    <t xml:space="preserve"> </t>
  </si>
  <si>
    <t>Leyrits-Moncassin</t>
  </si>
  <si>
    <t>Route de Razimet C201</t>
  </si>
  <si>
    <t>Rue du Lac C1</t>
  </si>
  <si>
    <t>Rue de Labastide C1</t>
  </si>
  <si>
    <t>Intersection /  Route de Moncassin C1</t>
  </si>
  <si>
    <t>Intersection  / Route du Lac C1</t>
  </si>
  <si>
    <t>Intersection / Route de Notre dame des près</t>
  </si>
  <si>
    <t>Labastide-Castelamouroux</t>
  </si>
  <si>
    <t>Roue de Veyries C203</t>
  </si>
  <si>
    <t>Route des Cinq Chemeins C4</t>
  </si>
  <si>
    <t>Route de la Vieille église</t>
  </si>
  <si>
    <t>Intersection /  Route des Cinq Chemeins C4</t>
  </si>
  <si>
    <t>Intersection  /Rte de Lalibert/ Rte de St Geny / Rte de la viieille église</t>
  </si>
  <si>
    <t>Intersection /  Chemein des gravillons</t>
  </si>
  <si>
    <t>Grézet Cavagnan</t>
  </si>
  <si>
    <t>Intersection /  Route des Coteaux</t>
  </si>
  <si>
    <t>à droite</t>
  </si>
  <si>
    <t>Route des Coteaux</t>
  </si>
  <si>
    <t>Intersection /  Route de Cavagnan / Route de Champagne</t>
  </si>
  <si>
    <t>Route de Cavagnan</t>
  </si>
  <si>
    <t>Route des Chateaux D259</t>
  </si>
  <si>
    <t>Intersection / Route des Landes D933</t>
  </si>
  <si>
    <t>Bouglon</t>
  </si>
  <si>
    <t>Route des Landes D933</t>
  </si>
  <si>
    <t>Intersection /  Route de'antagnac D106</t>
  </si>
  <si>
    <t>Route d'Antagnac D106</t>
  </si>
  <si>
    <t>Intersection /  Route de Cocumont D147</t>
  </si>
  <si>
    <t>Route de Cocumont D147</t>
  </si>
  <si>
    <t>Guérin</t>
  </si>
  <si>
    <t>Romestaing</t>
  </si>
  <si>
    <t>Cocumont</t>
  </si>
  <si>
    <t>Intrsection  / Route des Chateaux D259</t>
  </si>
  <si>
    <t>Intersection  / Route du Four</t>
  </si>
  <si>
    <t>Intersection / Route de Montpouillan</t>
  </si>
  <si>
    <t>Route de Guérin D147</t>
  </si>
  <si>
    <t>Route de la Grosse Heré</t>
  </si>
  <si>
    <t>Intersection /  Avenue de La folle Rouge</t>
  </si>
  <si>
    <t>Rue de Moustousère</t>
  </si>
  <si>
    <t>Intersection /  Rue de l'aramon noir</t>
  </si>
  <si>
    <t>Route de Garonne</t>
  </si>
  <si>
    <t>Intersection /  Allée des Marroniers</t>
  </si>
  <si>
    <t>Meilhan Sur Garonne</t>
  </si>
  <si>
    <t>Marcellus</t>
  </si>
  <si>
    <t>Couthures Sur Garonne</t>
  </si>
  <si>
    <t>Intersection / Route de saumars / Route de Meilhan</t>
  </si>
  <si>
    <t>Intersection /Vieille route des Vins</t>
  </si>
  <si>
    <t>Intersection /  Route de Meilhan / Route de Bernès</t>
  </si>
  <si>
    <t>Route de Couthures D147</t>
  </si>
  <si>
    <t>Intersection / Route de la digue / Route du pont</t>
  </si>
  <si>
    <t xml:space="preserve">Intersection / Route de la digue </t>
  </si>
  <si>
    <t>Route de La Plaine</t>
  </si>
  <si>
    <t>Route des Vins</t>
  </si>
  <si>
    <t xml:space="preserve"> Route des Landes</t>
  </si>
  <si>
    <t>Sainte Bazeille</t>
  </si>
  <si>
    <t>Intersection / Route de Galafrot</t>
  </si>
  <si>
    <t>Intersection / Route de La Bouronne</t>
  </si>
  <si>
    <t>Route Jean Moulin</t>
  </si>
  <si>
    <t>Avenue Charles De Gaulle D813</t>
  </si>
  <si>
    <t>Intersection / Avenue Charles De Gaulle D813</t>
  </si>
  <si>
    <t>Intersection / Place Sigalas / Rue Roger Levy</t>
  </si>
  <si>
    <t>Intersection /  Route de Lagupie D239</t>
  </si>
  <si>
    <t>Route de Lagupie D239</t>
  </si>
  <si>
    <t xml:space="preserve">Intersection / Route du Traversant </t>
  </si>
  <si>
    <t>Route du Traversant</t>
  </si>
  <si>
    <t>Intersection /  Route du Caillou/Rte de Montplaisir</t>
  </si>
  <si>
    <t>Intersection / Avenue de Graveyron</t>
  </si>
  <si>
    <t>Intersection / Route de Davis</t>
  </si>
  <si>
    <t>Route de Davis</t>
  </si>
  <si>
    <t>Intersection /  Route du Barrails/ Route des Haut-Rouzin</t>
  </si>
  <si>
    <t>Route du Barrails</t>
  </si>
  <si>
    <t>Intersection / Route du Château d'eau</t>
  </si>
  <si>
    <t>Route du Château d'eau</t>
  </si>
  <si>
    <t>Intersection / Route de Marès</t>
  </si>
  <si>
    <t>Intersection / C2 / Route de Lassale D708 E</t>
  </si>
  <si>
    <t>Castelnau sur Gupie</t>
  </si>
  <si>
    <t>Intersection / Rte du bourg / D259/ Route du Faubourg</t>
  </si>
  <si>
    <t>D708E</t>
  </si>
  <si>
    <t>Intersection /  D708 Route de Duras / Route de Castelnau</t>
  </si>
  <si>
    <t>Route du Faubourg</t>
  </si>
  <si>
    <t>Intersection /  D115 Route de Beaupuy / D424 Route d'Escassefort</t>
  </si>
  <si>
    <t xml:space="preserve">Mauvezin sur Gupie </t>
  </si>
  <si>
    <t>Route de Castelnau</t>
  </si>
  <si>
    <t>Intersection / Route des Granges / Route de Picherot</t>
  </si>
  <si>
    <t>Escassefort</t>
  </si>
  <si>
    <t>Intersection /  Route de Marmande</t>
  </si>
  <si>
    <t>Route d'Escassefort D424</t>
  </si>
  <si>
    <t>Intersection / Route des Escareys</t>
  </si>
  <si>
    <t>Route de Mauvezin D424</t>
  </si>
  <si>
    <t>Intersection / Route de Robert</t>
  </si>
  <si>
    <t>Intersection / Route de Madeleine</t>
  </si>
  <si>
    <t>Route des Cerisiers</t>
  </si>
  <si>
    <t>Intersection /  Route de la Gaule</t>
  </si>
  <si>
    <t>Intersection / Route du Noyers</t>
  </si>
  <si>
    <t>Route du Noyers</t>
  </si>
  <si>
    <t>Intersection / Route de Massur</t>
  </si>
  <si>
    <t>Route de Lalimant</t>
  </si>
  <si>
    <t>Intersection / Route de Plaisance</t>
  </si>
  <si>
    <t>Route de Plaisance</t>
  </si>
  <si>
    <t xml:space="preserve">Intersection / Route des Granges  </t>
  </si>
  <si>
    <t>Route de la Tuilerie</t>
  </si>
  <si>
    <t>Intersection /  Route de Massur</t>
  </si>
  <si>
    <t>Intersection / Route des Hauts de Magdeleine</t>
  </si>
  <si>
    <t>Route de Massur</t>
  </si>
  <si>
    <t xml:space="preserve"> Route des Hauts de Magdeleine</t>
  </si>
  <si>
    <t>Intersection / Route du Moulin à Vent</t>
  </si>
  <si>
    <t>à gauche</t>
  </si>
  <si>
    <t>Entrée Circuit</t>
  </si>
  <si>
    <t>Intersection / Avenue Condorcet / Allée Yves Montand</t>
  </si>
  <si>
    <t xml:space="preserve"> Route du Moulin à Vent</t>
  </si>
  <si>
    <t>Allée Yves Montand</t>
  </si>
  <si>
    <t>Intersection / D933 Rocade / Avenue des villas</t>
  </si>
  <si>
    <t>Avenue des Villas</t>
  </si>
  <si>
    <t>Intersection / Avenue Fleming/ Avenue Hessel/rue R, Creuset</t>
  </si>
  <si>
    <t>Rue Robert Creuzet</t>
  </si>
  <si>
    <t>Int, / Boulevard de la Liberté / Avenue Deluns-Montaud</t>
  </si>
  <si>
    <t>Avenue Deluns-Montaud</t>
  </si>
  <si>
    <t>Intersection /  Boulevard U. Casse</t>
  </si>
  <si>
    <t>Boulevard Gambetta</t>
  </si>
  <si>
    <t>Intersection / Rue Chrles De Gaulle</t>
  </si>
  <si>
    <t>Boulevard de Maré</t>
  </si>
  <si>
    <t>Intersection /  Rue Charles Boisvert</t>
  </si>
  <si>
    <t>Rue Charles Boisvert</t>
  </si>
  <si>
    <t>Intersection / Rue des Erables</t>
  </si>
  <si>
    <t>Rue des Erables</t>
  </si>
  <si>
    <t>Intersection / Avenue Maréchal Joffre / rue René Cassin</t>
  </si>
  <si>
    <t>Avenue Maréchal Joffre</t>
  </si>
  <si>
    <t>Intersection /  Boulevard Fourcade</t>
  </si>
  <si>
    <t>Tours restants: 3</t>
  </si>
  <si>
    <t>Tours restants: 2</t>
  </si>
  <si>
    <t>Intersection / Rue Charles Baudelaire</t>
  </si>
  <si>
    <t>Int / Av. Pierre Buffin / Av. du Maréchal De Lattre de Tassigny/ Av.de la Liberté</t>
  </si>
  <si>
    <t>Rue Charles Baudelaire</t>
  </si>
  <si>
    <t>Avenue de La Liberté</t>
  </si>
  <si>
    <t>intersection / Rue du Docteur Neau</t>
  </si>
  <si>
    <t>Rue du Docteur Neau</t>
  </si>
  <si>
    <t>Intersection / Rue ferdinand de Lesseps</t>
  </si>
  <si>
    <t>Intersection / Rocade D933 / Allée Georges Brassens</t>
  </si>
  <si>
    <t>Allée Georges Brassens</t>
  </si>
  <si>
    <t>Intersection / Avenue Condorcet / Route de Magdeleine</t>
  </si>
  <si>
    <t>Intersection / Chemin des Vignerons</t>
  </si>
  <si>
    <t>Route de Magdeleine</t>
  </si>
  <si>
    <t>Tours restants: 1</t>
  </si>
  <si>
    <t>Arrivée</t>
  </si>
  <si>
    <t>Circuit</t>
  </si>
  <si>
    <t>Ligne</t>
  </si>
  <si>
    <t>Ligne d'arrivée 4ième  passage</t>
  </si>
  <si>
    <t>Ligne d'arrivée 3ième  passage</t>
  </si>
  <si>
    <t>Ligne d'arrivée 2ième passage</t>
  </si>
  <si>
    <t>Ligne d'arrivée 1er passage</t>
  </si>
  <si>
    <t>Intersection / Route de Faudon</t>
  </si>
  <si>
    <t>Route de Faudon</t>
  </si>
  <si>
    <t>Intersection / Route de Saint Benoit D267</t>
  </si>
  <si>
    <t xml:space="preserve"> Route de Saint Benoit D267</t>
  </si>
  <si>
    <t>D641</t>
  </si>
  <si>
    <t>Intersection / Route de Dumengey</t>
  </si>
  <si>
    <t>Route de Dumengey</t>
  </si>
  <si>
    <t>Intersection / D299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</si>
</sst>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"/>
    <numFmt numFmtId="165" formatCode="0.0"/>
    <numFmt numFmtId="166" formatCode="00&quot; km/h&quot;"/>
    <numFmt numFmtId="167" formatCode="h:mm"/>
    <numFmt numFmtId="168" formatCode="h:mm;@"/>
  </numFmts>
  <fonts count="39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Century Gothic"/>
      <family val="2"/>
    </font>
    <font>
      <sz val="10"/>
      <color indexed="20"/>
      <name val="Century Gothic"/>
      <family val="2"/>
    </font>
    <font>
      <i/>
      <sz val="10"/>
      <color indexed="20"/>
      <name val="Century Gothic"/>
      <family val="2"/>
    </font>
    <font>
      <sz val="9"/>
      <name val="Tahoma"/>
      <family val="2"/>
    </font>
    <font>
      <sz val="10"/>
      <name val="Arial"/>
      <family val="2"/>
    </font>
    <font>
      <b/>
      <sz val="14"/>
      <color indexed="9"/>
      <name val="Century Gothic"/>
      <family val="2"/>
    </font>
    <font>
      <b/>
      <sz val="12"/>
      <color indexed="56"/>
      <name val="Century Gothic"/>
      <family val="2"/>
    </font>
    <font>
      <sz val="10"/>
      <color indexed="9"/>
      <name val="Century Gothic"/>
      <family val="2"/>
    </font>
    <font>
      <b/>
      <i/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sz val="10"/>
      <color indexed="9"/>
      <name val="Century Gothic"/>
      <family val="2"/>
    </font>
    <font>
      <sz val="10"/>
      <color indexed="10"/>
      <name val="Century Gothic"/>
      <family val="2"/>
    </font>
    <font>
      <sz val="10"/>
      <color indexed="10"/>
      <name val="Tahoma"/>
      <family val="2"/>
    </font>
    <font>
      <b/>
      <sz val="11"/>
      <color indexed="8"/>
      <name val="Calibri"/>
      <family val="2"/>
    </font>
    <font>
      <b/>
      <sz val="10"/>
      <color indexed="10"/>
      <name val="Century Gothic"/>
      <family val="2"/>
    </font>
    <font>
      <b/>
      <sz val="14"/>
      <color indexed="10"/>
      <name val="Calibri"/>
      <family val="2"/>
    </font>
    <font>
      <b/>
      <sz val="14"/>
      <color indexed="8"/>
      <name val="Calibri"/>
      <family val="2"/>
    </font>
    <font>
      <b/>
      <sz val="10"/>
      <color indexed="17"/>
      <name val="Century Gothic"/>
      <family val="2"/>
    </font>
    <font>
      <sz val="8"/>
      <name val="Calibri"/>
      <family val="2"/>
    </font>
    <font>
      <b/>
      <sz val="11"/>
      <name val="Century Gothic"/>
      <family val="2"/>
    </font>
    <font>
      <b/>
      <sz val="11"/>
      <color indexed="8"/>
      <name val="Century Gothic"/>
      <family val="2"/>
    </font>
    <font>
      <sz val="10"/>
      <color indexed="57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Calibri"/>
      <family val="2"/>
      <scheme val="minor"/>
    </font>
    <font>
      <b/>
      <sz val="11"/>
      <color rgb="FFFF0000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b/>
      <sz val="1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9"/>
      <color rgb="FFFF0000"/>
      <name val="Calibri"/>
      <family val="2"/>
      <scheme val="minor"/>
    </font>
    <font>
      <sz val="11"/>
      <color indexed="8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166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left" vertical="center"/>
    </xf>
    <xf numFmtId="49" fontId="13" fillId="4" borderId="1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Border="1" applyAlignment="1">
      <alignment horizontal="center" vertical="center"/>
    </xf>
    <xf numFmtId="167" fontId="2" fillId="2" borderId="1" xfId="0" applyNumberFormat="1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8" fontId="13" fillId="5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3" fillId="4" borderId="2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center" wrapText="1"/>
    </xf>
    <xf numFmtId="165" fontId="12" fillId="7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168" fontId="13" fillId="4" borderId="1" xfId="0" applyNumberFormat="1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2" fillId="7" borderId="1" xfId="0" applyFont="1" applyFill="1" applyBorder="1" applyAlignment="1">
      <alignment horizontal="left" vertical="center"/>
    </xf>
    <xf numFmtId="165" fontId="12" fillId="0" borderId="1" xfId="0" applyNumberFormat="1" applyFont="1" applyBorder="1" applyAlignment="1">
      <alignment horizontal="center" vertical="center"/>
    </xf>
    <xf numFmtId="49" fontId="13" fillId="8" borderId="3" xfId="1" applyNumberFormat="1" applyFont="1" applyFill="1" applyBorder="1" applyAlignment="1">
      <alignment horizontal="center" vertical="center"/>
    </xf>
    <xf numFmtId="49" fontId="13" fillId="8" borderId="3" xfId="1" applyNumberFormat="1" applyFont="1" applyFill="1" applyBorder="1" applyAlignment="1">
      <alignment horizontal="center" vertical="center" wrapText="1"/>
    </xf>
    <xf numFmtId="49" fontId="17" fillId="8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9" fontId="16" fillId="6" borderId="1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11" fillId="8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1" fillId="0" borderId="0" xfId="0" applyFont="1"/>
    <xf numFmtId="168" fontId="14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49" fontId="17" fillId="9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168" fontId="14" fillId="7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66" fontId="9" fillId="8" borderId="1" xfId="1" applyNumberFormat="1" applyFont="1" applyFill="1" applyBorder="1" applyAlignment="1">
      <alignment horizontal="center" vertical="center"/>
    </xf>
    <xf numFmtId="49" fontId="13" fillId="8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3" fillId="6" borderId="0" xfId="0" applyFont="1" applyFill="1"/>
    <xf numFmtId="0" fontId="24" fillId="6" borderId="0" xfId="0" applyFont="1" applyFill="1"/>
    <xf numFmtId="49" fontId="11" fillId="8" borderId="1" xfId="1" applyNumberFormat="1" applyFont="1" applyFill="1" applyBorder="1" applyAlignment="1">
      <alignment horizontal="center" vertical="center"/>
    </xf>
    <xf numFmtId="49" fontId="11" fillId="8" borderId="3" xfId="1" applyNumberFormat="1" applyFont="1" applyFill="1" applyBorder="1" applyAlignment="1">
      <alignment horizontal="center" vertical="center"/>
    </xf>
    <xf numFmtId="49" fontId="12" fillId="8" borderId="1" xfId="1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49" fontId="7" fillId="8" borderId="0" xfId="1" applyNumberFormat="1" applyFont="1" applyFill="1" applyAlignment="1">
      <alignment horizontal="left" vertical="center"/>
    </xf>
    <xf numFmtId="49" fontId="13" fillId="8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68" fontId="15" fillId="10" borderId="1" xfId="0" applyNumberFormat="1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167" fontId="12" fillId="11" borderId="1" xfId="0" applyNumberFormat="1" applyFont="1" applyFill="1" applyBorder="1" applyAlignment="1">
      <alignment horizontal="center" vertical="center"/>
    </xf>
    <xf numFmtId="49" fontId="12" fillId="11" borderId="1" xfId="0" applyNumberFormat="1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165" fontId="12" fillId="11" borderId="1" xfId="0" applyNumberFormat="1" applyFont="1" applyFill="1" applyBorder="1" applyAlignment="1">
      <alignment horizontal="center" vertical="center"/>
    </xf>
    <xf numFmtId="0" fontId="0" fillId="10" borderId="0" xfId="0" applyFill="1"/>
    <xf numFmtId="168" fontId="15" fillId="11" borderId="1" xfId="0" applyNumberFormat="1" applyFont="1" applyFill="1" applyBorder="1" applyAlignment="1">
      <alignment horizontal="center" vertical="center"/>
    </xf>
    <xf numFmtId="49" fontId="12" fillId="11" borderId="1" xfId="0" applyNumberFormat="1" applyFont="1" applyFill="1" applyBorder="1" applyAlignment="1">
      <alignment horizontal="center" vertical="center"/>
    </xf>
    <xf numFmtId="0" fontId="31" fillId="10" borderId="0" xfId="0" applyFont="1" applyFill="1"/>
    <xf numFmtId="165" fontId="15" fillId="10" borderId="1" xfId="0" applyNumberFormat="1" applyFont="1" applyFill="1" applyBorder="1" applyAlignment="1">
      <alignment horizontal="center" vertical="center"/>
    </xf>
    <xf numFmtId="168" fontId="14" fillId="11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shrinkToFit="1"/>
    </xf>
    <xf numFmtId="168" fontId="32" fillId="10" borderId="1" xfId="0" applyNumberFormat="1" applyFont="1" applyFill="1" applyBorder="1" applyAlignment="1">
      <alignment horizontal="center" vertical="center"/>
    </xf>
    <xf numFmtId="168" fontId="14" fillId="1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31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8" fontId="30" fillId="10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68" fontId="15" fillId="10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165" fontId="15" fillId="10" borderId="2" xfId="0" applyNumberFormat="1" applyFont="1" applyFill="1" applyBorder="1" applyAlignment="1">
      <alignment horizontal="center" vertical="center"/>
    </xf>
    <xf numFmtId="168" fontId="15" fillId="1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65" fontId="15" fillId="10" borderId="10" xfId="0" applyNumberFormat="1" applyFont="1" applyFill="1" applyBorder="1" applyAlignment="1">
      <alignment horizontal="center" vertical="center"/>
    </xf>
    <xf numFmtId="168" fontId="15" fillId="1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5" fontId="15" fillId="10" borderId="5" xfId="0" applyNumberFormat="1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 wrapText="1"/>
    </xf>
    <xf numFmtId="165" fontId="15" fillId="11" borderId="2" xfId="0" applyNumberFormat="1" applyFont="1" applyFill="1" applyBorder="1" applyAlignment="1">
      <alignment horizontal="center" vertical="center"/>
    </xf>
    <xf numFmtId="165" fontId="14" fillId="11" borderId="2" xfId="0" applyNumberFormat="1" applyFont="1" applyFill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5" fillId="11" borderId="1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textRotation="180"/>
    </xf>
    <xf numFmtId="0" fontId="36" fillId="0" borderId="12" xfId="0" applyFont="1" applyBorder="1" applyAlignment="1">
      <alignment horizontal="center" vertical="center" textRotation="180"/>
    </xf>
    <xf numFmtId="0" fontId="36" fillId="0" borderId="3" xfId="0" applyFont="1" applyBorder="1" applyAlignment="1">
      <alignment horizontal="center" vertical="center" textRotation="180"/>
    </xf>
    <xf numFmtId="166" fontId="27" fillId="12" borderId="8" xfId="0" applyNumberFormat="1" applyFont="1" applyFill="1" applyBorder="1" applyAlignment="1">
      <alignment horizontal="center" vertical="center"/>
    </xf>
    <xf numFmtId="166" fontId="27" fillId="12" borderId="9" xfId="0" applyNumberFormat="1" applyFont="1" applyFill="1" applyBorder="1" applyAlignment="1">
      <alignment horizontal="center" vertical="center"/>
    </xf>
    <xf numFmtId="166" fontId="27" fillId="12" borderId="10" xfId="0" applyNumberFormat="1" applyFont="1" applyFill="1" applyBorder="1" applyAlignment="1">
      <alignment horizontal="center" vertical="center"/>
    </xf>
    <xf numFmtId="20" fontId="7" fillId="8" borderId="8" xfId="1" applyNumberFormat="1" applyFont="1" applyFill="1" applyBorder="1" applyAlignment="1">
      <alignment horizontal="center" vertical="center"/>
    </xf>
    <xf numFmtId="20" fontId="7" fillId="8" borderId="9" xfId="1" applyNumberFormat="1" applyFont="1" applyFill="1" applyBorder="1" applyAlignment="1">
      <alignment horizontal="center" vertical="center"/>
    </xf>
    <xf numFmtId="20" fontId="7" fillId="8" borderId="10" xfId="1" applyNumberFormat="1" applyFont="1" applyFill="1" applyBorder="1" applyAlignment="1">
      <alignment horizontal="center" vertical="center"/>
    </xf>
    <xf numFmtId="164" fontId="3" fillId="0" borderId="7" xfId="0" applyNumberFormat="1" applyFont="1" applyBorder="1" applyAlignment="1">
      <alignment horizontal="left" vertical="center"/>
    </xf>
    <xf numFmtId="164" fontId="4" fillId="0" borderId="7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49" fontId="11" fillId="8" borderId="1" xfId="1" applyNumberFormat="1" applyFont="1" applyFill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8" fontId="28" fillId="12" borderId="1" xfId="0" applyNumberFormat="1" applyFont="1" applyFill="1" applyBorder="1" applyAlignment="1">
      <alignment horizontal="center" vertical="center"/>
    </xf>
    <xf numFmtId="0" fontId="35" fillId="12" borderId="6" xfId="0" applyFont="1" applyFill="1" applyBorder="1" applyAlignment="1">
      <alignment horizontal="center" vertical="center" wrapText="1"/>
    </xf>
    <xf numFmtId="0" fontId="35" fillId="12" borderId="13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textRotation="180"/>
    </xf>
    <xf numFmtId="49" fontId="11" fillId="8" borderId="6" xfId="1" applyNumberFormat="1" applyFont="1" applyFill="1" applyBorder="1" applyAlignment="1">
      <alignment horizontal="center" vertical="center"/>
    </xf>
    <xf numFmtId="49" fontId="11" fillId="8" borderId="2" xfId="1" applyNumberFormat="1" applyFont="1" applyFill="1" applyBorder="1" applyAlignment="1">
      <alignment horizontal="center" vertical="center"/>
    </xf>
    <xf numFmtId="49" fontId="7" fillId="8" borderId="8" xfId="1" applyNumberFormat="1" applyFont="1" applyFill="1" applyBorder="1" applyAlignment="1">
      <alignment horizontal="left" vertical="center"/>
    </xf>
    <xf numFmtId="49" fontId="7" fillId="8" borderId="9" xfId="1" applyNumberFormat="1" applyFont="1" applyFill="1" applyBorder="1" applyAlignment="1">
      <alignment horizontal="left" vertical="center"/>
    </xf>
    <xf numFmtId="49" fontId="7" fillId="8" borderId="10" xfId="1" applyNumberFormat="1" applyFont="1" applyFill="1" applyBorder="1" applyAlignment="1">
      <alignment horizontal="left" vertical="center"/>
    </xf>
    <xf numFmtId="164" fontId="8" fillId="0" borderId="4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left" vertical="center"/>
    </xf>
    <xf numFmtId="164" fontId="8" fillId="0" borderId="5" xfId="0" applyNumberFormat="1" applyFont="1" applyBorder="1" applyAlignment="1">
      <alignment horizontal="left" vertical="center"/>
    </xf>
    <xf numFmtId="165" fontId="28" fillId="12" borderId="6" xfId="0" applyNumberFormat="1" applyFont="1" applyFill="1" applyBorder="1" applyAlignment="1">
      <alignment horizontal="center" vertical="center"/>
    </xf>
    <xf numFmtId="165" fontId="28" fillId="12" borderId="13" xfId="0" applyNumberFormat="1" applyFont="1" applyFill="1" applyBorder="1" applyAlignment="1">
      <alignment horizontal="center" vertical="center"/>
    </xf>
    <xf numFmtId="165" fontId="28" fillId="12" borderId="2" xfId="0" applyNumberFormat="1" applyFont="1" applyFill="1" applyBorder="1" applyAlignment="1">
      <alignment horizontal="center" vertical="center"/>
    </xf>
    <xf numFmtId="168" fontId="28" fillId="12" borderId="6" xfId="0" applyNumberFormat="1" applyFont="1" applyFill="1" applyBorder="1" applyAlignment="1">
      <alignment horizontal="center" vertical="center"/>
    </xf>
    <xf numFmtId="168" fontId="28" fillId="12" borderId="13" xfId="0" applyNumberFormat="1" applyFont="1" applyFill="1" applyBorder="1" applyAlignment="1">
      <alignment horizontal="center" vertical="center"/>
    </xf>
    <xf numFmtId="168" fontId="28" fillId="12" borderId="2" xfId="0" applyNumberFormat="1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 vertical="center" textRotation="180"/>
    </xf>
    <xf numFmtId="0" fontId="37" fillId="0" borderId="12" xfId="0" applyFont="1" applyBorder="1" applyAlignment="1">
      <alignment horizontal="center" vertical="center" textRotation="180"/>
    </xf>
    <xf numFmtId="0" fontId="37" fillId="0" borderId="3" xfId="0" applyFont="1" applyBorder="1" applyAlignment="1">
      <alignment horizontal="center" vertical="center" textRotation="180"/>
    </xf>
    <xf numFmtId="168" fontId="38" fillId="1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190"/>
  <sheetViews>
    <sheetView tabSelected="1" zoomScale="60" zoomScaleNormal="60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J8" sqref="J8:J26"/>
    </sheetView>
  </sheetViews>
  <sheetFormatPr baseColWidth="10" defaultColWidth="11.42578125" defaultRowHeight="15" x14ac:dyDescent="0.25"/>
  <cols>
    <col min="1" max="2" width="10.5703125" style="1" customWidth="1"/>
    <col min="3" max="3" width="10.5703125" style="2" customWidth="1"/>
    <col min="4" max="4" width="28.7109375" style="1" customWidth="1"/>
    <col min="5" max="5" width="58.42578125" style="3" customWidth="1"/>
    <col min="6" max="6" width="52.42578125" style="84" bestFit="1" customWidth="1"/>
    <col min="7" max="7" width="31.5703125" style="79" customWidth="1"/>
    <col min="8" max="8" width="12" style="4" customWidth="1"/>
    <col min="9" max="9" width="13.5703125" style="5" customWidth="1"/>
    <col min="10" max="10" width="4" style="138" customWidth="1"/>
  </cols>
  <sheetData>
    <row r="1" spans="1:10" x14ac:dyDescent="0.25">
      <c r="G1" s="78"/>
    </row>
    <row r="2" spans="1:10" ht="18" x14ac:dyDescent="0.25">
      <c r="A2" s="178" t="s">
        <v>309</v>
      </c>
      <c r="B2" s="179"/>
      <c r="C2" s="179"/>
      <c r="D2" s="179"/>
      <c r="E2" s="179"/>
      <c r="F2" s="179"/>
      <c r="G2" s="179"/>
      <c r="H2" s="179"/>
      <c r="I2" s="180"/>
    </row>
    <row r="3" spans="1:10" x14ac:dyDescent="0.25">
      <c r="A3" s="185" t="s">
        <v>263</v>
      </c>
      <c r="B3" s="186"/>
      <c r="C3" s="186"/>
      <c r="D3" s="186"/>
      <c r="E3" s="186"/>
      <c r="F3" s="186"/>
      <c r="G3" s="186"/>
      <c r="H3" s="186"/>
      <c r="I3" s="187"/>
    </row>
    <row r="4" spans="1:10" x14ac:dyDescent="0.25">
      <c r="A4" s="181"/>
      <c r="B4" s="181"/>
      <c r="C4" s="182"/>
      <c r="D4" s="182"/>
      <c r="E4" s="182"/>
      <c r="F4" s="182"/>
      <c r="G4" s="182"/>
      <c r="H4" s="182"/>
      <c r="I4" s="183"/>
    </row>
    <row r="5" spans="1:10" x14ac:dyDescent="0.25">
      <c r="A5" s="184" t="s">
        <v>9</v>
      </c>
      <c r="B5" s="184"/>
      <c r="C5" s="184"/>
      <c r="D5" s="113" t="s">
        <v>0</v>
      </c>
      <c r="E5" s="113" t="s">
        <v>5</v>
      </c>
      <c r="F5" s="85" t="s">
        <v>6</v>
      </c>
      <c r="G5" s="113" t="s">
        <v>1</v>
      </c>
      <c r="H5" s="184" t="s">
        <v>2</v>
      </c>
      <c r="I5" s="184"/>
    </row>
    <row r="6" spans="1:10" x14ac:dyDescent="0.25">
      <c r="A6" s="97">
        <v>46</v>
      </c>
      <c r="B6" s="97">
        <v>43</v>
      </c>
      <c r="C6" s="97">
        <v>40</v>
      </c>
      <c r="D6" s="113"/>
      <c r="E6" s="113"/>
      <c r="F6" s="85"/>
      <c r="G6" s="113"/>
      <c r="H6" s="113" t="s">
        <v>4</v>
      </c>
      <c r="I6" s="113" t="s">
        <v>3</v>
      </c>
    </row>
    <row r="7" spans="1:10" x14ac:dyDescent="0.25">
      <c r="A7" s="175" t="s">
        <v>264</v>
      </c>
      <c r="B7" s="176"/>
      <c r="C7" s="176"/>
      <c r="D7" s="176"/>
      <c r="E7" s="176"/>
      <c r="F7" s="176"/>
      <c r="G7" s="176"/>
      <c r="H7" s="176"/>
      <c r="I7" s="177"/>
    </row>
    <row r="8" spans="1:10" s="87" customFormat="1" ht="15" customHeight="1" x14ac:dyDescent="0.25">
      <c r="A8" s="124">
        <v>0.58333333333333337</v>
      </c>
      <c r="B8" s="124">
        <v>0.58333333333333337</v>
      </c>
      <c r="C8" s="124">
        <v>0.58333333333333337</v>
      </c>
      <c r="D8" s="123" t="s">
        <v>267</v>
      </c>
      <c r="E8" s="123" t="s">
        <v>266</v>
      </c>
      <c r="F8" s="125"/>
      <c r="G8" s="126" t="s">
        <v>265</v>
      </c>
      <c r="H8" s="127">
        <v>0</v>
      </c>
      <c r="I8" s="127">
        <v>158.005</v>
      </c>
      <c r="J8" s="172" t="s">
        <v>268</v>
      </c>
    </row>
    <row r="9" spans="1:10" x14ac:dyDescent="0.25">
      <c r="A9" s="38">
        <f t="shared" ref="A9:A12" si="0">$A$8+(H9/$A$6/24)</f>
        <v>0.58337862318840583</v>
      </c>
      <c r="B9" s="38">
        <f t="shared" ref="B9:B12" si="1">$B$8+(H9/$B$6/24)</f>
        <v>0.5833817829457365</v>
      </c>
      <c r="C9" s="83">
        <f t="shared" ref="C9:C12" si="2">$C$8+(H9/$C$6/24)</f>
        <v>0.58338541666666666</v>
      </c>
      <c r="D9" s="91" t="s">
        <v>267</v>
      </c>
      <c r="E9" s="7" t="s">
        <v>270</v>
      </c>
      <c r="F9" s="82" t="s">
        <v>13</v>
      </c>
      <c r="G9" s="56"/>
      <c r="H9" s="55">
        <v>0.05</v>
      </c>
      <c r="I9" s="9">
        <f t="shared" ref="I9:I74" si="3">$I$8-H9</f>
        <v>157.95499999999998</v>
      </c>
      <c r="J9" s="173"/>
    </row>
    <row r="10" spans="1:10" x14ac:dyDescent="0.25">
      <c r="A10" s="38">
        <f t="shared" si="0"/>
        <v>0.58343297101449276</v>
      </c>
      <c r="B10" s="38">
        <f t="shared" si="1"/>
        <v>0.58343992248062015</v>
      </c>
      <c r="C10" s="83">
        <f t="shared" si="2"/>
        <v>0.58344791666666673</v>
      </c>
      <c r="D10" s="91" t="s">
        <v>271</v>
      </c>
      <c r="E10" s="7" t="s">
        <v>272</v>
      </c>
      <c r="F10" s="82" t="s">
        <v>11</v>
      </c>
      <c r="G10" s="60"/>
      <c r="H10" s="55">
        <v>0.11</v>
      </c>
      <c r="I10" s="9">
        <f t="shared" si="3"/>
        <v>157.89499999999998</v>
      </c>
      <c r="J10" s="173"/>
    </row>
    <row r="11" spans="1:10" x14ac:dyDescent="0.25">
      <c r="A11" s="38">
        <f t="shared" si="0"/>
        <v>0.58345108695652181</v>
      </c>
      <c r="B11" s="38">
        <f t="shared" si="1"/>
        <v>0.58345930232558141</v>
      </c>
      <c r="C11" s="83">
        <f t="shared" si="2"/>
        <v>0.58346875000000009</v>
      </c>
      <c r="D11" s="91" t="s">
        <v>271</v>
      </c>
      <c r="E11" s="18" t="s">
        <v>276</v>
      </c>
      <c r="F11" s="82" t="s">
        <v>11</v>
      </c>
      <c r="G11" s="56"/>
      <c r="H11" s="55">
        <v>0.13</v>
      </c>
      <c r="I11" s="9">
        <f t="shared" si="3"/>
        <v>157.875</v>
      </c>
      <c r="J11" s="173"/>
    </row>
    <row r="12" spans="1:10" x14ac:dyDescent="0.25">
      <c r="A12" s="38">
        <f t="shared" si="0"/>
        <v>0.58346920289855075</v>
      </c>
      <c r="B12" s="38">
        <f t="shared" si="1"/>
        <v>0.58347868217054266</v>
      </c>
      <c r="C12" s="83">
        <f t="shared" si="2"/>
        <v>0.58348958333333334</v>
      </c>
      <c r="D12" s="91" t="s">
        <v>271</v>
      </c>
      <c r="E12" s="18" t="s">
        <v>273</v>
      </c>
      <c r="F12" s="82" t="s">
        <v>11</v>
      </c>
      <c r="G12" s="121"/>
      <c r="H12" s="55">
        <v>0.15</v>
      </c>
      <c r="I12" s="9">
        <f t="shared" si="3"/>
        <v>157.85499999999999</v>
      </c>
      <c r="J12" s="173"/>
    </row>
    <row r="13" spans="1:10" x14ac:dyDescent="0.25">
      <c r="A13" s="38">
        <f t="shared" ref="A13:A18" si="4">$A$8+(H13/$A$6/24)</f>
        <v>0.58351449275362322</v>
      </c>
      <c r="B13" s="38">
        <f t="shared" ref="B13:B18" si="5">$B$8+(H13/$B$6/24)</f>
        <v>0.5835271317829458</v>
      </c>
      <c r="C13" s="38">
        <f t="shared" ref="C13:C18" si="6">$C$8+(H13/$C$6/24)</f>
        <v>0.58354166666666674</v>
      </c>
      <c r="D13" s="91" t="s">
        <v>271</v>
      </c>
      <c r="E13" s="7" t="s">
        <v>274</v>
      </c>
      <c r="F13" s="82" t="s">
        <v>11</v>
      </c>
      <c r="G13" s="60"/>
      <c r="H13" s="9">
        <v>0.2</v>
      </c>
      <c r="I13" s="9">
        <f t="shared" si="3"/>
        <v>157.80500000000001</v>
      </c>
      <c r="J13" s="173"/>
    </row>
    <row r="14" spans="1:10" x14ac:dyDescent="0.25">
      <c r="A14" s="38">
        <f t="shared" si="4"/>
        <v>0.58354166666666674</v>
      </c>
      <c r="B14" s="38">
        <f t="shared" si="5"/>
        <v>0.58355620155038768</v>
      </c>
      <c r="C14" s="38">
        <f t="shared" si="6"/>
        <v>0.58357291666666666</v>
      </c>
      <c r="D14" s="91" t="s">
        <v>271</v>
      </c>
      <c r="E14" s="7" t="s">
        <v>275</v>
      </c>
      <c r="F14" s="82" t="s">
        <v>11</v>
      </c>
      <c r="G14" s="60"/>
      <c r="H14" s="9">
        <v>0.23</v>
      </c>
      <c r="I14" s="9">
        <f t="shared" si="3"/>
        <v>157.77500000000001</v>
      </c>
      <c r="J14" s="173"/>
    </row>
    <row r="15" spans="1:10" x14ac:dyDescent="0.25">
      <c r="A15" s="38">
        <f t="shared" si="4"/>
        <v>0.58357789855072473</v>
      </c>
      <c r="B15" s="38">
        <f t="shared" si="5"/>
        <v>0.58359496124031007</v>
      </c>
      <c r="C15" s="38">
        <f t="shared" si="6"/>
        <v>0.58361458333333338</v>
      </c>
      <c r="D15" s="91" t="s">
        <v>271</v>
      </c>
      <c r="E15" s="7" t="s">
        <v>277</v>
      </c>
      <c r="F15" s="82" t="s">
        <v>11</v>
      </c>
      <c r="G15" s="60"/>
      <c r="H15" s="9">
        <v>0.27</v>
      </c>
      <c r="I15" s="9">
        <f t="shared" si="3"/>
        <v>157.73499999999999</v>
      </c>
      <c r="J15" s="173"/>
    </row>
    <row r="16" spans="1:10" x14ac:dyDescent="0.25">
      <c r="A16" s="38">
        <f t="shared" si="4"/>
        <v>0.58359601449275367</v>
      </c>
      <c r="B16" s="38">
        <f t="shared" si="5"/>
        <v>0.58361434108527133</v>
      </c>
      <c r="C16" s="38">
        <f t="shared" si="6"/>
        <v>0.58363541666666674</v>
      </c>
      <c r="D16" s="91" t="s">
        <v>271</v>
      </c>
      <c r="E16" s="7" t="s">
        <v>278</v>
      </c>
      <c r="F16" s="82" t="s">
        <v>11</v>
      </c>
      <c r="G16" s="60" t="s">
        <v>279</v>
      </c>
      <c r="H16" s="9">
        <v>0.28999999999999998</v>
      </c>
      <c r="I16" s="9">
        <f t="shared" si="3"/>
        <v>157.715</v>
      </c>
      <c r="J16" s="173"/>
    </row>
    <row r="17" spans="1:10" x14ac:dyDescent="0.25">
      <c r="A17" s="38">
        <f t="shared" si="4"/>
        <v>0.58361413043478261</v>
      </c>
      <c r="B17" s="38">
        <f t="shared" si="5"/>
        <v>0.58363372093023258</v>
      </c>
      <c r="C17" s="38">
        <f t="shared" si="6"/>
        <v>0.58365624999999999</v>
      </c>
      <c r="D17" s="91" t="s">
        <v>271</v>
      </c>
      <c r="E17" s="7" t="s">
        <v>280</v>
      </c>
      <c r="F17" s="82" t="s">
        <v>13</v>
      </c>
      <c r="G17" s="60"/>
      <c r="H17" s="9">
        <v>0.31</v>
      </c>
      <c r="I17" s="9">
        <f t="shared" si="3"/>
        <v>157.69499999999999</v>
      </c>
      <c r="J17" s="173"/>
    </row>
    <row r="18" spans="1:10" x14ac:dyDescent="0.25">
      <c r="A18" s="38">
        <f t="shared" si="4"/>
        <v>0.5838134057971015</v>
      </c>
      <c r="B18" s="38">
        <f t="shared" si="5"/>
        <v>0.58384689922480626</v>
      </c>
      <c r="C18" s="38">
        <f t="shared" si="6"/>
        <v>0.58388541666666671</v>
      </c>
      <c r="D18" s="7" t="s">
        <v>281</v>
      </c>
      <c r="E18" s="7" t="s">
        <v>282</v>
      </c>
      <c r="F18" s="82" t="s">
        <v>11</v>
      </c>
      <c r="G18" s="60"/>
      <c r="H18" s="9">
        <v>0.53</v>
      </c>
      <c r="I18" s="9">
        <f t="shared" si="3"/>
        <v>157.47499999999999</v>
      </c>
      <c r="J18" s="173"/>
    </row>
    <row r="19" spans="1:10" x14ac:dyDescent="0.25">
      <c r="A19" s="38">
        <f t="shared" ref="A19:A21" si="7">$A$8+(H19/$A$6/24)</f>
        <v>0.5838768115942029</v>
      </c>
      <c r="B19" s="38">
        <f t="shared" ref="B19:B21" si="8">$B$8+(H19/$B$6/24)</f>
        <v>0.58391472868217054</v>
      </c>
      <c r="C19" s="38">
        <f t="shared" ref="C19:C21" si="9">$C$8+(H19/$C$6/24)</f>
        <v>0.58395833333333336</v>
      </c>
      <c r="D19" s="7" t="s">
        <v>281</v>
      </c>
      <c r="E19" s="7" t="s">
        <v>283</v>
      </c>
      <c r="F19" s="82" t="s">
        <v>11</v>
      </c>
      <c r="G19" s="134"/>
      <c r="H19" s="9">
        <v>0.6</v>
      </c>
      <c r="I19" s="9">
        <f t="shared" si="3"/>
        <v>157.405</v>
      </c>
      <c r="J19" s="173"/>
    </row>
    <row r="20" spans="1:10" x14ac:dyDescent="0.25">
      <c r="A20" s="38">
        <f t="shared" si="7"/>
        <v>0.58405797101449275</v>
      </c>
      <c r="B20" s="38">
        <f t="shared" si="8"/>
        <v>0.58410852713178296</v>
      </c>
      <c r="C20" s="38">
        <f t="shared" si="9"/>
        <v>0.58416666666666672</v>
      </c>
      <c r="D20" s="7" t="s">
        <v>281</v>
      </c>
      <c r="E20" s="7" t="s">
        <v>284</v>
      </c>
      <c r="F20" s="82" t="s">
        <v>13</v>
      </c>
      <c r="G20" s="60" t="s">
        <v>14</v>
      </c>
      <c r="H20" s="9">
        <v>0.8</v>
      </c>
      <c r="I20" s="9">
        <f t="shared" si="3"/>
        <v>157.20499999999998</v>
      </c>
      <c r="J20" s="173"/>
    </row>
    <row r="21" spans="1:10" x14ac:dyDescent="0.25">
      <c r="A21" s="38">
        <f t="shared" si="7"/>
        <v>0.58422101449275365</v>
      </c>
      <c r="B21" s="38">
        <f t="shared" si="8"/>
        <v>0.58428294573643413</v>
      </c>
      <c r="C21" s="38">
        <f t="shared" si="9"/>
        <v>0.58435416666666673</v>
      </c>
      <c r="D21" s="7" t="s">
        <v>271</v>
      </c>
      <c r="E21" s="7" t="s">
        <v>285</v>
      </c>
      <c r="F21" s="82" t="s">
        <v>13</v>
      </c>
      <c r="G21" s="60"/>
      <c r="H21" s="9">
        <v>0.98</v>
      </c>
      <c r="I21" s="9">
        <f t="shared" si="3"/>
        <v>157.02500000000001</v>
      </c>
      <c r="J21" s="173"/>
    </row>
    <row r="22" spans="1:10" x14ac:dyDescent="0.25">
      <c r="A22" s="38">
        <f>$A$8+(H22/$A$6/24)</f>
        <v>0.58450181159420289</v>
      </c>
      <c r="B22" s="38">
        <f>$B$8+(H22/$B$6/24)</f>
        <v>0.58458333333333334</v>
      </c>
      <c r="C22" s="38">
        <f>$C$8+(H22/$C$6/24)</f>
        <v>0.58467708333333335</v>
      </c>
      <c r="D22" s="7" t="s">
        <v>286</v>
      </c>
      <c r="E22" s="7" t="s">
        <v>287</v>
      </c>
      <c r="F22" s="82" t="s">
        <v>12</v>
      </c>
      <c r="G22" s="60"/>
      <c r="H22" s="9">
        <v>1.29</v>
      </c>
      <c r="I22" s="9">
        <f t="shared" si="3"/>
        <v>156.715</v>
      </c>
      <c r="J22" s="173"/>
    </row>
    <row r="23" spans="1:10" x14ac:dyDescent="0.25">
      <c r="A23" s="38">
        <f>$A$8+(H23/$A$6/24)</f>
        <v>0.58635869565217391</v>
      </c>
      <c r="B23" s="38">
        <f>$B$8+(H23/$B$6/24)</f>
        <v>0.58656976744186051</v>
      </c>
      <c r="C23" s="38">
        <f>$C$8+(H23/$C$6/24)</f>
        <v>0.58681250000000007</v>
      </c>
      <c r="D23" s="7" t="s">
        <v>288</v>
      </c>
      <c r="E23" s="7" t="s">
        <v>289</v>
      </c>
      <c r="F23" s="82" t="s">
        <v>13</v>
      </c>
      <c r="G23" s="60"/>
      <c r="H23" s="9">
        <v>3.34</v>
      </c>
      <c r="I23" s="9">
        <f t="shared" si="3"/>
        <v>154.66499999999999</v>
      </c>
      <c r="J23" s="173"/>
    </row>
    <row r="24" spans="1:10" x14ac:dyDescent="0.25">
      <c r="A24" s="38">
        <f>$A$8+(H24/$A$6/24)</f>
        <v>0.58693840579710144</v>
      </c>
      <c r="B24" s="38">
        <f>$B$8+(H24/$B$6/24)</f>
        <v>0.58718992248062019</v>
      </c>
      <c r="C24" s="38">
        <f>$C$8+(H24/$C$6/24)</f>
        <v>0.58747916666666666</v>
      </c>
      <c r="D24" s="7" t="s">
        <v>290</v>
      </c>
      <c r="E24" s="7" t="s">
        <v>291</v>
      </c>
      <c r="F24" s="82" t="s">
        <v>12</v>
      </c>
      <c r="G24" s="60"/>
      <c r="H24" s="9">
        <v>3.98</v>
      </c>
      <c r="I24" s="9">
        <f t="shared" si="3"/>
        <v>154.02500000000001</v>
      </c>
      <c r="J24" s="173"/>
    </row>
    <row r="25" spans="1:10" x14ac:dyDescent="0.25">
      <c r="A25" s="38">
        <f t="shared" ref="A25" si="10">$A$8+(H25/$A$6/24)</f>
        <v>0.58812500000000001</v>
      </c>
      <c r="B25" s="38">
        <f t="shared" ref="B25:B26" si="11">$B$8+(H25/$B$6/24)</f>
        <v>0.58845930232558141</v>
      </c>
      <c r="C25" s="38">
        <f t="shared" ref="C25" si="12">$C$8+(H25/$C$6/24)</f>
        <v>0.58884375</v>
      </c>
      <c r="D25" s="7" t="s">
        <v>292</v>
      </c>
      <c r="E25" s="7" t="s">
        <v>293</v>
      </c>
      <c r="F25" s="82" t="s">
        <v>11</v>
      </c>
      <c r="G25" s="60"/>
      <c r="H25" s="9">
        <v>5.29</v>
      </c>
      <c r="I25" s="9">
        <f t="shared" si="3"/>
        <v>152.715</v>
      </c>
      <c r="J25" s="173"/>
    </row>
    <row r="26" spans="1:10" x14ac:dyDescent="0.25">
      <c r="A26" s="122">
        <f>$A$8+(H26/$A$6/24)</f>
        <v>0.58825181159420292</v>
      </c>
      <c r="B26" s="122">
        <f t="shared" si="11"/>
        <v>0.58859496124031008</v>
      </c>
      <c r="C26" s="122">
        <f>$C$8+(H26/$C$6/24)</f>
        <v>0.5889895833333334</v>
      </c>
      <c r="D26" s="122" t="s">
        <v>294</v>
      </c>
      <c r="E26" s="7" t="s">
        <v>295</v>
      </c>
      <c r="F26" s="82" t="s">
        <v>11</v>
      </c>
      <c r="G26" s="136"/>
      <c r="H26" s="9">
        <v>5.43</v>
      </c>
      <c r="I26" s="9">
        <f t="shared" si="3"/>
        <v>152.57499999999999</v>
      </c>
      <c r="J26" s="174"/>
    </row>
    <row r="27" spans="1:10" ht="15" customHeight="1" x14ac:dyDescent="0.25">
      <c r="A27" s="137">
        <v>0.58819444444444446</v>
      </c>
      <c r="B27" s="137">
        <v>0.58819444444444446</v>
      </c>
      <c r="C27" s="137">
        <v>0.58819444444444446</v>
      </c>
      <c r="D27" s="137" t="s">
        <v>294</v>
      </c>
      <c r="E27" s="53" t="s">
        <v>295</v>
      </c>
      <c r="F27" s="54" t="s">
        <v>11</v>
      </c>
      <c r="G27" s="136" t="s">
        <v>296</v>
      </c>
      <c r="H27" s="74">
        <v>5.4</v>
      </c>
      <c r="I27" s="74">
        <f t="shared" si="3"/>
        <v>152.60499999999999</v>
      </c>
      <c r="J27" s="207" t="s">
        <v>507</v>
      </c>
    </row>
    <row r="28" spans="1:10" s="131" customFormat="1" ht="13.5" x14ac:dyDescent="0.2">
      <c r="A28" s="122">
        <f>$A$8+(H28/$A$6/24)</f>
        <v>0.58846920289855076</v>
      </c>
      <c r="B28" s="122">
        <f t="shared" ref="B28" si="13">$B$8+(H28/$B$6/24)</f>
        <v>0.58882751937984501</v>
      </c>
      <c r="C28" s="122">
        <f>$C$8+(H28/$C$6/24)</f>
        <v>0.58923958333333337</v>
      </c>
      <c r="D28" s="122" t="s">
        <v>294</v>
      </c>
      <c r="E28" s="7" t="s">
        <v>297</v>
      </c>
      <c r="F28" s="82" t="s">
        <v>11</v>
      </c>
      <c r="G28" s="60"/>
      <c r="H28" s="145">
        <v>5.67</v>
      </c>
      <c r="I28" s="9">
        <f t="shared" si="3"/>
        <v>152.33500000000001</v>
      </c>
      <c r="J28" s="208"/>
    </row>
    <row r="29" spans="1:10" s="131" customFormat="1" ht="13.5" x14ac:dyDescent="0.2">
      <c r="A29" s="122">
        <f>$A$8+(H29/$A$6/24)</f>
        <v>0.59000000000000008</v>
      </c>
      <c r="B29" s="122">
        <f t="shared" ref="B29" si="14">$B$8+(H29/$B$6/24)</f>
        <v>0.59046511627906983</v>
      </c>
      <c r="C29" s="122">
        <f>$C$8+(H29/$C$6/24)</f>
        <v>0.59100000000000008</v>
      </c>
      <c r="D29" s="122" t="s">
        <v>294</v>
      </c>
      <c r="E29" s="7" t="s">
        <v>298</v>
      </c>
      <c r="F29" s="82" t="s">
        <v>11</v>
      </c>
      <c r="G29" s="60"/>
      <c r="H29" s="145">
        <v>7.36</v>
      </c>
      <c r="I29" s="9">
        <f t="shared" si="3"/>
        <v>150.64499999999998</v>
      </c>
      <c r="J29" s="208"/>
    </row>
    <row r="30" spans="1:10" s="131" customFormat="1" ht="14.25" x14ac:dyDescent="0.2">
      <c r="A30" s="188" t="s">
        <v>299</v>
      </c>
      <c r="B30" s="188"/>
      <c r="C30" s="188"/>
      <c r="D30" s="188"/>
      <c r="E30" s="188"/>
      <c r="F30" s="188"/>
      <c r="G30" s="188"/>
      <c r="H30" s="188"/>
      <c r="I30" s="188"/>
      <c r="J30" s="208"/>
    </row>
    <row r="31" spans="1:10" ht="16.5" x14ac:dyDescent="0.25">
      <c r="A31" s="210">
        <f>$A$8+(H31/$A$6/24)</f>
        <v>0.59429347826086965</v>
      </c>
      <c r="B31" s="210">
        <f t="shared" ref="B31" si="15">$B$8+(H31/$B$6/24)</f>
        <v>0.59505813953488373</v>
      </c>
      <c r="C31" s="122">
        <f>$C$8+(H31/$C$6/24)</f>
        <v>0.59593750000000001</v>
      </c>
      <c r="D31" s="122" t="s">
        <v>294</v>
      </c>
      <c r="E31" s="122" t="s">
        <v>512</v>
      </c>
      <c r="F31" s="122" t="s">
        <v>12</v>
      </c>
      <c r="G31" s="122"/>
      <c r="H31" s="9">
        <v>12.1</v>
      </c>
      <c r="I31" s="132">
        <f t="shared" ref="I31:I36" si="16">$I$8-H31</f>
        <v>145.905</v>
      </c>
      <c r="J31" s="208"/>
    </row>
    <row r="32" spans="1:10" s="128" customFormat="1" ht="16.5" x14ac:dyDescent="0.25">
      <c r="A32" s="210">
        <f>$A$8+(H32/$A$6/24)</f>
        <v>0.59501811594202902</v>
      </c>
      <c r="B32" s="210">
        <f t="shared" ref="B32" si="17">$B$8+(H32/$B$6/24)</f>
        <v>0.59583333333333333</v>
      </c>
      <c r="C32" s="122">
        <f>$C$8+(H32/$C$6/24)</f>
        <v>0.59677083333333336</v>
      </c>
      <c r="D32" s="7" t="s">
        <v>513</v>
      </c>
      <c r="E32" s="7" t="s">
        <v>514</v>
      </c>
      <c r="F32" s="82" t="s">
        <v>13</v>
      </c>
      <c r="G32" s="60"/>
      <c r="H32" s="164">
        <v>12.9</v>
      </c>
      <c r="I32" s="132">
        <f t="shared" si="16"/>
        <v>145.10499999999999</v>
      </c>
      <c r="J32" s="208"/>
    </row>
    <row r="33" spans="1:10" x14ac:dyDescent="0.25">
      <c r="A33" s="38">
        <f t="shared" ref="A33" si="18">$A$8+(H33/$A$6/24)</f>
        <v>0.59565217391304348</v>
      </c>
      <c r="B33" s="38">
        <f t="shared" ref="B33" si="19">$B$8+(H33/$B$6/24)</f>
        <v>0.59651162790697676</v>
      </c>
      <c r="C33" s="122">
        <f t="shared" ref="C31:C35" si="20">$C$8+(H33/$C$6/24)</f>
        <v>0.59750000000000003</v>
      </c>
      <c r="D33" s="7" t="s">
        <v>515</v>
      </c>
      <c r="E33" s="7" t="s">
        <v>334</v>
      </c>
      <c r="F33" s="82" t="s">
        <v>11</v>
      </c>
      <c r="G33" s="60"/>
      <c r="H33" s="164">
        <v>13.6</v>
      </c>
      <c r="I33" s="132">
        <f t="shared" si="16"/>
        <v>144.405</v>
      </c>
      <c r="J33" s="208"/>
    </row>
    <row r="34" spans="1:10" x14ac:dyDescent="0.25">
      <c r="A34" s="122">
        <f t="shared" ref="A34:A50" si="21">$A$8+(H34/$A$6/24)</f>
        <v>0.59601449275362328</v>
      </c>
      <c r="B34" s="122">
        <f t="shared" ref="B34:B50" si="22">$B$8+(H34/$B$6/24)</f>
        <v>0.59689922480620161</v>
      </c>
      <c r="C34" s="122">
        <f t="shared" si="20"/>
        <v>0.59791666666666665</v>
      </c>
      <c r="D34" s="7" t="s">
        <v>516</v>
      </c>
      <c r="E34" s="7" t="s">
        <v>517</v>
      </c>
      <c r="F34" s="82" t="s">
        <v>12</v>
      </c>
      <c r="G34" s="60"/>
      <c r="H34" s="164">
        <v>14</v>
      </c>
      <c r="I34" s="132">
        <f t="shared" si="16"/>
        <v>144.005</v>
      </c>
      <c r="J34" s="208"/>
    </row>
    <row r="35" spans="1:10" x14ac:dyDescent="0.25">
      <c r="A35" s="122">
        <f t="shared" si="21"/>
        <v>0.59637681159420297</v>
      </c>
      <c r="B35" s="122">
        <f t="shared" si="22"/>
        <v>0.59728682170542635</v>
      </c>
      <c r="C35" s="122">
        <f t="shared" si="20"/>
        <v>0.59833333333333338</v>
      </c>
      <c r="D35" s="7" t="s">
        <v>518</v>
      </c>
      <c r="E35" s="7" t="s">
        <v>519</v>
      </c>
      <c r="F35" s="82" t="s">
        <v>12</v>
      </c>
      <c r="G35" s="60"/>
      <c r="H35" s="164">
        <v>14.4</v>
      </c>
      <c r="I35" s="132">
        <f t="shared" si="16"/>
        <v>143.60499999999999</v>
      </c>
      <c r="J35" s="208"/>
    </row>
    <row r="36" spans="1:10" x14ac:dyDescent="0.25">
      <c r="A36" s="122">
        <f t="shared" si="21"/>
        <v>0.59800724637681157</v>
      </c>
      <c r="B36" s="122">
        <f t="shared" si="22"/>
        <v>0.59903100775193807</v>
      </c>
      <c r="C36" s="122">
        <f t="shared" ref="C34:C50" si="23">$C$8+(H36/$C$6/24)</f>
        <v>0.60020833333333334</v>
      </c>
      <c r="D36" s="7" t="s">
        <v>516</v>
      </c>
      <c r="E36" s="18" t="s">
        <v>300</v>
      </c>
      <c r="F36" s="82" t="s">
        <v>11</v>
      </c>
      <c r="G36" s="56"/>
      <c r="H36" s="164">
        <v>16.2</v>
      </c>
      <c r="I36" s="132">
        <f t="shared" si="16"/>
        <v>141.80500000000001</v>
      </c>
      <c r="J36" s="208"/>
    </row>
    <row r="37" spans="1:10" x14ac:dyDescent="0.25">
      <c r="A37" s="204" t="s">
        <v>301</v>
      </c>
      <c r="B37" s="205"/>
      <c r="C37" s="205"/>
      <c r="D37" s="205"/>
      <c r="E37" s="205"/>
      <c r="F37" s="205"/>
      <c r="G37" s="205"/>
      <c r="H37" s="205"/>
      <c r="I37" s="206"/>
      <c r="J37" s="208"/>
    </row>
    <row r="38" spans="1:10" x14ac:dyDescent="0.25">
      <c r="A38" s="38">
        <f t="shared" ref="A38:A40" si="24">$A$8+(H38/$A$6/24)</f>
        <v>0.59989130434782612</v>
      </c>
      <c r="B38" s="38">
        <f t="shared" ref="B38:B40" si="25">$B$8+(H38/$B$6/24)</f>
        <v>0.60104651162790701</v>
      </c>
      <c r="C38" s="38">
        <f t="shared" ref="C38:C40" si="26">$C$8+(H38/$C$6/24)</f>
        <v>0.60237499999999999</v>
      </c>
      <c r="D38" s="122" t="s">
        <v>294</v>
      </c>
      <c r="E38" s="122" t="s">
        <v>304</v>
      </c>
      <c r="F38" s="122" t="s">
        <v>11</v>
      </c>
      <c r="G38" s="146" t="s">
        <v>302</v>
      </c>
      <c r="H38" s="167">
        <v>18.28</v>
      </c>
      <c r="I38" s="151">
        <f t="shared" si="3"/>
        <v>139.72499999999999</v>
      </c>
      <c r="J38" s="208"/>
    </row>
    <row r="39" spans="1:10" x14ac:dyDescent="0.25">
      <c r="A39" s="122">
        <f t="shared" si="24"/>
        <v>0.59978260869565225</v>
      </c>
      <c r="B39" s="122">
        <f t="shared" si="25"/>
        <v>0.6009302325581396</v>
      </c>
      <c r="C39" s="122">
        <f t="shared" si="26"/>
        <v>0.60225000000000006</v>
      </c>
      <c r="D39" s="7" t="s">
        <v>305</v>
      </c>
      <c r="E39" s="7" t="s">
        <v>303</v>
      </c>
      <c r="F39" s="82" t="s">
        <v>11</v>
      </c>
      <c r="G39" s="147"/>
      <c r="H39" s="167">
        <v>18.16</v>
      </c>
      <c r="I39" s="151">
        <f t="shared" si="3"/>
        <v>139.845</v>
      </c>
      <c r="J39" s="208"/>
    </row>
    <row r="40" spans="1:10" x14ac:dyDescent="0.25">
      <c r="A40" s="122">
        <f t="shared" si="24"/>
        <v>0.60096014492753624</v>
      </c>
      <c r="B40" s="122">
        <f t="shared" si="25"/>
        <v>0.6021899224806202</v>
      </c>
      <c r="C40" s="122">
        <f t="shared" si="26"/>
        <v>0.60360416666666672</v>
      </c>
      <c r="D40" s="7" t="s">
        <v>305</v>
      </c>
      <c r="E40" s="7" t="s">
        <v>306</v>
      </c>
      <c r="F40" s="82" t="s">
        <v>11</v>
      </c>
      <c r="G40" s="147"/>
      <c r="H40" s="167">
        <v>19.46</v>
      </c>
      <c r="I40" s="151">
        <f t="shared" si="3"/>
        <v>138.54499999999999</v>
      </c>
      <c r="J40" s="208"/>
    </row>
    <row r="41" spans="1:10" x14ac:dyDescent="0.25">
      <c r="A41" s="204" t="s">
        <v>307</v>
      </c>
      <c r="B41" s="205"/>
      <c r="C41" s="205"/>
      <c r="D41" s="205"/>
      <c r="E41" s="205"/>
      <c r="F41" s="205"/>
      <c r="G41" s="205"/>
      <c r="H41" s="205"/>
      <c r="I41" s="206"/>
      <c r="J41" s="208"/>
    </row>
    <row r="42" spans="1:10" x14ac:dyDescent="0.25">
      <c r="A42" s="38">
        <f t="shared" ref="A42:A49" si="27">$A$8+(H42/$A$6/24)</f>
        <v>0.6019565217391305</v>
      </c>
      <c r="B42" s="38">
        <f t="shared" ref="B42:B49" si="28">$B$8+(H42/$B$6/24)</f>
        <v>0.60325581395348837</v>
      </c>
      <c r="C42" s="38">
        <f t="shared" ref="C42:C49" si="29">$C$8+(H42/$C$6/24)</f>
        <v>0.60475000000000001</v>
      </c>
      <c r="D42" s="7" t="s">
        <v>305</v>
      </c>
      <c r="E42" s="122" t="s">
        <v>308</v>
      </c>
      <c r="F42" s="122" t="s">
        <v>11</v>
      </c>
      <c r="G42" s="148"/>
      <c r="H42" s="167">
        <v>20.560000000000002</v>
      </c>
      <c r="I42" s="151">
        <f t="shared" si="3"/>
        <v>137.44499999999999</v>
      </c>
      <c r="J42" s="208"/>
    </row>
    <row r="43" spans="1:10" x14ac:dyDescent="0.25">
      <c r="A43" s="122">
        <f t="shared" si="27"/>
        <v>0.60400362318840584</v>
      </c>
      <c r="B43" s="122">
        <f t="shared" si="28"/>
        <v>0.60544573643410859</v>
      </c>
      <c r="C43" s="122">
        <f t="shared" si="29"/>
        <v>0.60710416666666667</v>
      </c>
      <c r="D43" s="7" t="s">
        <v>310</v>
      </c>
      <c r="E43" s="7" t="s">
        <v>312</v>
      </c>
      <c r="F43" s="82" t="s">
        <v>13</v>
      </c>
      <c r="G43" s="147"/>
      <c r="H43" s="167">
        <v>22.82</v>
      </c>
      <c r="I43" s="151">
        <f t="shared" si="3"/>
        <v>135.185</v>
      </c>
      <c r="J43" s="208"/>
    </row>
    <row r="44" spans="1:10" x14ac:dyDescent="0.25">
      <c r="A44" s="122">
        <f t="shared" si="27"/>
        <v>0.60450181159420291</v>
      </c>
      <c r="B44" s="122">
        <f t="shared" si="28"/>
        <v>0.60597868217054263</v>
      </c>
      <c r="C44" s="122">
        <f t="shared" si="29"/>
        <v>0.60767708333333337</v>
      </c>
      <c r="D44" s="7" t="s">
        <v>311</v>
      </c>
      <c r="E44" s="7" t="s">
        <v>313</v>
      </c>
      <c r="F44" s="82" t="s">
        <v>11</v>
      </c>
      <c r="G44" s="147"/>
      <c r="H44" s="167">
        <v>23.369999999999997</v>
      </c>
      <c r="I44" s="151">
        <f t="shared" si="3"/>
        <v>134.63499999999999</v>
      </c>
      <c r="J44" s="208"/>
    </row>
    <row r="45" spans="1:10" x14ac:dyDescent="0.25">
      <c r="A45" s="204" t="s">
        <v>315</v>
      </c>
      <c r="B45" s="205"/>
      <c r="C45" s="205"/>
      <c r="D45" s="205"/>
      <c r="E45" s="205"/>
      <c r="F45" s="205"/>
      <c r="G45" s="205"/>
      <c r="H45" s="205"/>
      <c r="I45" s="206"/>
      <c r="J45" s="208"/>
    </row>
    <row r="46" spans="1:10" x14ac:dyDescent="0.25">
      <c r="A46" s="122">
        <f t="shared" si="27"/>
        <v>0.6056159420289855</v>
      </c>
      <c r="B46" s="122">
        <f t="shared" si="28"/>
        <v>0.60717054263565895</v>
      </c>
      <c r="C46" s="122">
        <f t="shared" si="29"/>
        <v>0.60895833333333338</v>
      </c>
      <c r="D46" s="7" t="s">
        <v>316</v>
      </c>
      <c r="E46" s="18" t="s">
        <v>314</v>
      </c>
      <c r="F46" s="82" t="s">
        <v>13</v>
      </c>
      <c r="G46" s="149"/>
      <c r="H46" s="167">
        <v>24.6</v>
      </c>
      <c r="I46" s="151">
        <f t="shared" si="3"/>
        <v>133.405</v>
      </c>
      <c r="J46" s="208"/>
    </row>
    <row r="47" spans="1:10" x14ac:dyDescent="0.25">
      <c r="A47" s="122">
        <f t="shared" si="27"/>
        <v>0.6067934782608696</v>
      </c>
      <c r="B47" s="122">
        <f t="shared" si="28"/>
        <v>0.60843023255813955</v>
      </c>
      <c r="C47" s="122">
        <f t="shared" si="29"/>
        <v>0.61031250000000004</v>
      </c>
      <c r="D47" s="7" t="s">
        <v>317</v>
      </c>
      <c r="E47" s="18" t="s">
        <v>318</v>
      </c>
      <c r="F47" s="82" t="s">
        <v>11</v>
      </c>
      <c r="G47" s="149"/>
      <c r="H47" s="167">
        <v>25.9</v>
      </c>
      <c r="I47" s="151">
        <f t="shared" si="3"/>
        <v>132.10499999999999</v>
      </c>
      <c r="J47" s="208"/>
    </row>
    <row r="48" spans="1:10" x14ac:dyDescent="0.25">
      <c r="A48" s="122">
        <f t="shared" si="27"/>
        <v>0.60865942028985509</v>
      </c>
      <c r="B48" s="122">
        <f t="shared" si="28"/>
        <v>0.61042635658914735</v>
      </c>
      <c r="C48" s="122">
        <f t="shared" si="29"/>
        <v>0.61245833333333333</v>
      </c>
      <c r="D48" s="7" t="s">
        <v>317</v>
      </c>
      <c r="E48" s="18" t="s">
        <v>319</v>
      </c>
      <c r="F48" s="82" t="s">
        <v>11</v>
      </c>
      <c r="G48" s="149"/>
      <c r="H48" s="167">
        <v>27.96</v>
      </c>
      <c r="I48" s="151">
        <f t="shared" si="3"/>
        <v>130.04499999999999</v>
      </c>
      <c r="J48" s="208"/>
    </row>
    <row r="49" spans="1:10" x14ac:dyDescent="0.25">
      <c r="A49" s="122">
        <f t="shared" si="27"/>
        <v>0.60971014492753628</v>
      </c>
      <c r="B49" s="122">
        <f t="shared" si="28"/>
        <v>0.61155038759689928</v>
      </c>
      <c r="C49" s="122">
        <f t="shared" si="29"/>
        <v>0.61366666666666669</v>
      </c>
      <c r="D49" s="7" t="s">
        <v>320</v>
      </c>
      <c r="E49" s="18" t="s">
        <v>322</v>
      </c>
      <c r="F49" s="82" t="s">
        <v>11</v>
      </c>
      <c r="G49" s="149"/>
      <c r="H49" s="167">
        <v>29.119999999999997</v>
      </c>
      <c r="I49" s="151">
        <f t="shared" si="3"/>
        <v>128.88499999999999</v>
      </c>
      <c r="J49" s="208"/>
    </row>
    <row r="50" spans="1:10" x14ac:dyDescent="0.25">
      <c r="A50" s="122">
        <f t="shared" si="21"/>
        <v>0.60980978260869567</v>
      </c>
      <c r="B50" s="122">
        <f t="shared" si="22"/>
        <v>0.61165697674418606</v>
      </c>
      <c r="C50" s="122">
        <f t="shared" si="23"/>
        <v>0.61378125000000006</v>
      </c>
      <c r="D50" s="7" t="s">
        <v>320</v>
      </c>
      <c r="E50" s="18" t="s">
        <v>321</v>
      </c>
      <c r="F50" s="82" t="s">
        <v>11</v>
      </c>
      <c r="G50" s="149"/>
      <c r="H50" s="167">
        <v>29.229999999999997</v>
      </c>
      <c r="I50" s="151">
        <f t="shared" si="3"/>
        <v>128.77500000000001</v>
      </c>
      <c r="J50" s="208"/>
    </row>
    <row r="51" spans="1:10" x14ac:dyDescent="0.25">
      <c r="A51" s="122">
        <f t="shared" ref="A51" si="30">$A$8+(H51/$A$6/24)</f>
        <v>0.61086956521739133</v>
      </c>
      <c r="B51" s="122">
        <f t="shared" ref="B51" si="31">$B$8+(H51/$B$6/24)</f>
        <v>0.61279069767441863</v>
      </c>
      <c r="C51" s="122">
        <f t="shared" ref="C51" si="32">$C$8+(H51/$C$6/24)</f>
        <v>0.61499999999999999</v>
      </c>
      <c r="D51" s="7" t="s">
        <v>320</v>
      </c>
      <c r="E51" s="18" t="s">
        <v>324</v>
      </c>
      <c r="F51" s="82" t="s">
        <v>12</v>
      </c>
      <c r="G51" s="149"/>
      <c r="H51" s="167">
        <v>30.4</v>
      </c>
      <c r="I51" s="151">
        <f t="shared" si="3"/>
        <v>127.60499999999999</v>
      </c>
      <c r="J51" s="208"/>
    </row>
    <row r="52" spans="1:10" x14ac:dyDescent="0.25">
      <c r="A52" s="204" t="s">
        <v>327</v>
      </c>
      <c r="B52" s="205"/>
      <c r="C52" s="205"/>
      <c r="D52" s="205"/>
      <c r="E52" s="205"/>
      <c r="F52" s="205"/>
      <c r="G52" s="205"/>
      <c r="H52" s="205"/>
      <c r="I52" s="206"/>
      <c r="J52" s="208"/>
    </row>
    <row r="53" spans="1:10" x14ac:dyDescent="0.25">
      <c r="A53" s="122">
        <f t="shared" ref="A53" si="33">$A$8+(H53/$A$6/24)</f>
        <v>0.61137681159420298</v>
      </c>
      <c r="B53" s="122">
        <f t="shared" ref="B53" si="34">$B$8+(H53/$B$6/24)</f>
        <v>0.6133333333333334</v>
      </c>
      <c r="C53" s="122">
        <f t="shared" ref="C53" si="35">$C$8+(H53/$C$6/24)</f>
        <v>0.61558333333333337</v>
      </c>
      <c r="D53" s="7" t="s">
        <v>323</v>
      </c>
      <c r="E53" s="18" t="s">
        <v>325</v>
      </c>
      <c r="F53" s="82" t="s">
        <v>11</v>
      </c>
      <c r="G53" s="149"/>
      <c r="H53" s="167">
        <v>30.96</v>
      </c>
      <c r="I53" s="151">
        <f t="shared" si="3"/>
        <v>127.04499999999999</v>
      </c>
      <c r="J53" s="208"/>
    </row>
    <row r="54" spans="1:10" x14ac:dyDescent="0.25">
      <c r="A54" s="122">
        <f t="shared" ref="A54:A61" si="36">$A$8+(H54/$A$6/24)</f>
        <v>0.61141304347826086</v>
      </c>
      <c r="B54" s="122">
        <f t="shared" ref="B54:B61" si="37">$B$8+(H54/$B$6/24)</f>
        <v>0.61337209302325579</v>
      </c>
      <c r="C54" s="122">
        <f t="shared" ref="C54:C61" si="38">$C$8+(H54/$C$6/24)</f>
        <v>0.61562500000000009</v>
      </c>
      <c r="D54" s="7" t="s">
        <v>323</v>
      </c>
      <c r="E54" s="18" t="s">
        <v>326</v>
      </c>
      <c r="F54" s="82" t="s">
        <v>13</v>
      </c>
      <c r="G54" s="149"/>
      <c r="H54" s="167">
        <v>31</v>
      </c>
      <c r="I54" s="151">
        <f t="shared" si="3"/>
        <v>127.005</v>
      </c>
      <c r="J54" s="208"/>
    </row>
    <row r="55" spans="1:10" x14ac:dyDescent="0.25">
      <c r="A55" s="122">
        <f t="shared" si="36"/>
        <v>0.61185688405797101</v>
      </c>
      <c r="B55" s="122">
        <f t="shared" si="37"/>
        <v>0.61384689922480629</v>
      </c>
      <c r="C55" s="122">
        <f t="shared" si="38"/>
        <v>0.61613541666666671</v>
      </c>
      <c r="D55" s="7" t="s">
        <v>328</v>
      </c>
      <c r="E55" s="18" t="s">
        <v>329</v>
      </c>
      <c r="F55" s="82" t="s">
        <v>11</v>
      </c>
      <c r="G55" s="149"/>
      <c r="H55" s="167">
        <v>31.490000000000002</v>
      </c>
      <c r="I55" s="151">
        <f t="shared" si="3"/>
        <v>126.51499999999999</v>
      </c>
      <c r="J55" s="208"/>
    </row>
    <row r="56" spans="1:10" x14ac:dyDescent="0.25">
      <c r="A56" s="122">
        <f t="shared" si="36"/>
        <v>0.61207427536231884</v>
      </c>
      <c r="B56" s="122">
        <f t="shared" si="37"/>
        <v>0.61407945736434111</v>
      </c>
      <c r="C56" s="122">
        <f t="shared" si="38"/>
        <v>0.61638541666666669</v>
      </c>
      <c r="D56" s="7" t="s">
        <v>328</v>
      </c>
      <c r="E56" s="18" t="s">
        <v>336</v>
      </c>
      <c r="F56" s="82" t="s">
        <v>11</v>
      </c>
      <c r="G56" s="149"/>
      <c r="H56" s="167">
        <v>31.729999999999997</v>
      </c>
      <c r="I56" s="151">
        <f t="shared" si="3"/>
        <v>126.27500000000001</v>
      </c>
      <c r="J56" s="208"/>
    </row>
    <row r="57" spans="1:10" x14ac:dyDescent="0.25">
      <c r="A57" s="122">
        <f t="shared" si="36"/>
        <v>0.61309782608695651</v>
      </c>
      <c r="B57" s="122">
        <f t="shared" si="37"/>
        <v>0.61517441860465116</v>
      </c>
      <c r="C57" s="122">
        <f t="shared" si="38"/>
        <v>0.61756250000000001</v>
      </c>
      <c r="D57" s="7" t="s">
        <v>328</v>
      </c>
      <c r="E57" s="18" t="s">
        <v>335</v>
      </c>
      <c r="F57" s="82" t="s">
        <v>12</v>
      </c>
      <c r="G57" s="149"/>
      <c r="H57" s="167">
        <v>32.86</v>
      </c>
      <c r="I57" s="151">
        <f t="shared" si="3"/>
        <v>125.145</v>
      </c>
      <c r="J57" s="208"/>
    </row>
    <row r="58" spans="1:10" x14ac:dyDescent="0.25">
      <c r="A58" s="122">
        <f t="shared" si="36"/>
        <v>0.61340579710144927</v>
      </c>
      <c r="B58" s="122">
        <f t="shared" si="37"/>
        <v>0.61550387596899225</v>
      </c>
      <c r="C58" s="122">
        <f t="shared" si="38"/>
        <v>0.61791666666666667</v>
      </c>
      <c r="D58" s="7" t="s">
        <v>328</v>
      </c>
      <c r="E58" s="18" t="s">
        <v>330</v>
      </c>
      <c r="F58" s="82" t="s">
        <v>13</v>
      </c>
      <c r="G58" s="149"/>
      <c r="H58" s="167">
        <v>33.200000000000003</v>
      </c>
      <c r="I58" s="151">
        <f t="shared" si="3"/>
        <v>124.80499999999999</v>
      </c>
      <c r="J58" s="208"/>
    </row>
    <row r="59" spans="1:10" x14ac:dyDescent="0.25">
      <c r="A59" s="122">
        <f t="shared" si="36"/>
        <v>0.61401268115942031</v>
      </c>
      <c r="B59" s="122">
        <f t="shared" si="37"/>
        <v>0.61615310077519381</v>
      </c>
      <c r="C59" s="122">
        <f t="shared" si="38"/>
        <v>0.61861458333333341</v>
      </c>
      <c r="D59" s="7" t="s">
        <v>331</v>
      </c>
      <c r="E59" s="18" t="s">
        <v>337</v>
      </c>
      <c r="F59" s="82" t="s">
        <v>12</v>
      </c>
      <c r="G59" s="149" t="s">
        <v>14</v>
      </c>
      <c r="H59" s="167">
        <v>33.869999999999997</v>
      </c>
      <c r="I59" s="151">
        <f t="shared" si="3"/>
        <v>124.13499999999999</v>
      </c>
      <c r="J59" s="208"/>
    </row>
    <row r="60" spans="1:10" x14ac:dyDescent="0.25">
      <c r="A60" s="122">
        <f t="shared" si="36"/>
        <v>0.61425724637681167</v>
      </c>
      <c r="B60" s="122">
        <f t="shared" si="37"/>
        <v>0.61641472868217062</v>
      </c>
      <c r="C60" s="122">
        <f t="shared" si="38"/>
        <v>0.61889583333333342</v>
      </c>
      <c r="D60" s="7" t="s">
        <v>338</v>
      </c>
      <c r="E60" s="18" t="s">
        <v>332</v>
      </c>
      <c r="F60" s="82" t="s">
        <v>13</v>
      </c>
      <c r="G60" s="149" t="s">
        <v>14</v>
      </c>
      <c r="H60" s="167">
        <v>34.14</v>
      </c>
      <c r="I60" s="151">
        <f t="shared" si="3"/>
        <v>123.86499999999999</v>
      </c>
      <c r="J60" s="208"/>
    </row>
    <row r="61" spans="1:10" x14ac:dyDescent="0.25">
      <c r="A61" s="122">
        <f t="shared" si="36"/>
        <v>0.6148369565217392</v>
      </c>
      <c r="B61" s="122">
        <f t="shared" si="37"/>
        <v>0.61703488372093029</v>
      </c>
      <c r="C61" s="122">
        <f t="shared" si="38"/>
        <v>0.61956250000000002</v>
      </c>
      <c r="D61" s="7" t="s">
        <v>333</v>
      </c>
      <c r="E61" s="18" t="s">
        <v>334</v>
      </c>
      <c r="F61" s="82" t="s">
        <v>11</v>
      </c>
      <c r="G61" s="149" t="s">
        <v>14</v>
      </c>
      <c r="H61" s="167">
        <v>34.78</v>
      </c>
      <c r="I61" s="151">
        <f t="shared" si="3"/>
        <v>123.22499999999999</v>
      </c>
      <c r="J61" s="208"/>
    </row>
    <row r="62" spans="1:10" x14ac:dyDescent="0.25">
      <c r="A62" s="204" t="s">
        <v>339</v>
      </c>
      <c r="B62" s="205"/>
      <c r="C62" s="205"/>
      <c r="D62" s="205"/>
      <c r="E62" s="205"/>
      <c r="F62" s="205"/>
      <c r="G62" s="205"/>
      <c r="H62" s="205"/>
      <c r="I62" s="206"/>
      <c r="J62" s="208"/>
    </row>
    <row r="63" spans="1:10" x14ac:dyDescent="0.25">
      <c r="A63" s="122">
        <f t="shared" ref="A63" si="39">$A$8+(H63/$A$6/24)</f>
        <v>0.61726449275362327</v>
      </c>
      <c r="B63" s="122">
        <f t="shared" ref="B63" si="40">$B$8+(H63/$B$6/24)</f>
        <v>0.61963178294573651</v>
      </c>
      <c r="C63" s="122">
        <f t="shared" ref="C63" si="41">$C$8+(H63/$C$6/24)</f>
        <v>0.62235416666666665</v>
      </c>
      <c r="D63" s="7" t="s">
        <v>333</v>
      </c>
      <c r="E63" s="18" t="s">
        <v>340</v>
      </c>
      <c r="F63" s="82" t="s">
        <v>12</v>
      </c>
      <c r="G63" s="149"/>
      <c r="H63" s="167">
        <v>37.46</v>
      </c>
      <c r="I63" s="151">
        <f t="shared" si="3"/>
        <v>120.54499999999999</v>
      </c>
      <c r="J63" s="208"/>
    </row>
    <row r="64" spans="1:10" x14ac:dyDescent="0.25">
      <c r="A64" s="204" t="s">
        <v>342</v>
      </c>
      <c r="B64" s="205"/>
      <c r="C64" s="205"/>
      <c r="D64" s="205"/>
      <c r="E64" s="205"/>
      <c r="F64" s="205"/>
      <c r="G64" s="205"/>
      <c r="H64" s="205"/>
      <c r="I64" s="206"/>
      <c r="J64" s="208"/>
    </row>
    <row r="65" spans="1:10" x14ac:dyDescent="0.25">
      <c r="A65" s="122">
        <f t="shared" ref="A65" si="42">$A$8+(H65/$A$6/24)</f>
        <v>0.62054347826086964</v>
      </c>
      <c r="B65" s="122">
        <f t="shared" ref="B65" si="43">$B$8+(H65/$B$6/24)</f>
        <v>0.62313953488372098</v>
      </c>
      <c r="C65" s="122">
        <f t="shared" ref="C65" si="44">$C$8+(H65/$C$6/24)</f>
        <v>0.62612500000000004</v>
      </c>
      <c r="D65" s="7" t="s">
        <v>341</v>
      </c>
      <c r="E65" s="18" t="s">
        <v>343</v>
      </c>
      <c r="F65" s="82" t="s">
        <v>11</v>
      </c>
      <c r="G65" s="149" t="s">
        <v>344</v>
      </c>
      <c r="H65" s="167">
        <v>41.08</v>
      </c>
      <c r="I65" s="151">
        <f t="shared" si="3"/>
        <v>116.925</v>
      </c>
      <c r="J65" s="208"/>
    </row>
    <row r="66" spans="1:10" x14ac:dyDescent="0.25">
      <c r="A66" s="204" t="s">
        <v>345</v>
      </c>
      <c r="B66" s="205"/>
      <c r="C66" s="205"/>
      <c r="D66" s="205"/>
      <c r="E66" s="205"/>
      <c r="F66" s="205"/>
      <c r="G66" s="205"/>
      <c r="H66" s="205"/>
      <c r="I66" s="206"/>
      <c r="J66" s="208"/>
    </row>
    <row r="67" spans="1:10" x14ac:dyDescent="0.25">
      <c r="A67" s="122">
        <f t="shared" ref="A67:A69" si="45">$A$8+(H67/$A$6/24)</f>
        <v>0.62078804347826089</v>
      </c>
      <c r="B67" s="122">
        <f t="shared" ref="B67:B69" si="46">$B$8+(H67/$B$6/24)</f>
        <v>0.62340116279069768</v>
      </c>
      <c r="C67" s="122">
        <f t="shared" ref="C67:C69" si="47">$C$8+(H67/$C$6/24)</f>
        <v>0.62640625000000005</v>
      </c>
      <c r="D67" s="7" t="s">
        <v>341</v>
      </c>
      <c r="E67" s="139" t="s">
        <v>347</v>
      </c>
      <c r="F67" s="82" t="s">
        <v>12</v>
      </c>
      <c r="G67" s="149" t="s">
        <v>279</v>
      </c>
      <c r="H67" s="167">
        <v>41.35</v>
      </c>
      <c r="I67" s="151">
        <f t="shared" si="3"/>
        <v>116.655</v>
      </c>
      <c r="J67" s="208"/>
    </row>
    <row r="68" spans="1:10" x14ac:dyDescent="0.25">
      <c r="A68" s="122">
        <f t="shared" si="45"/>
        <v>0.62104166666666671</v>
      </c>
      <c r="B68" s="122">
        <f t="shared" si="46"/>
        <v>0.62367248062015512</v>
      </c>
      <c r="C68" s="122">
        <f t="shared" si="47"/>
        <v>0.62669791666666674</v>
      </c>
      <c r="D68" s="7" t="s">
        <v>348</v>
      </c>
      <c r="E68" s="18" t="s">
        <v>349</v>
      </c>
      <c r="F68" s="82" t="s">
        <v>12</v>
      </c>
      <c r="G68" s="149"/>
      <c r="H68" s="167">
        <v>41.629999999999995</v>
      </c>
      <c r="I68" s="151">
        <f t="shared" si="3"/>
        <v>116.375</v>
      </c>
      <c r="J68" s="208"/>
    </row>
    <row r="69" spans="1:10" x14ac:dyDescent="0.25">
      <c r="A69" s="122">
        <f t="shared" si="45"/>
        <v>0.62180253623188408</v>
      </c>
      <c r="B69" s="122">
        <f t="shared" si="46"/>
        <v>0.62448643410852722</v>
      </c>
      <c r="C69" s="122">
        <f t="shared" si="47"/>
        <v>0.6275729166666667</v>
      </c>
      <c r="D69" s="7" t="s">
        <v>350</v>
      </c>
      <c r="E69" s="18" t="s">
        <v>351</v>
      </c>
      <c r="F69" s="82" t="s">
        <v>11</v>
      </c>
      <c r="G69" s="149"/>
      <c r="H69" s="167">
        <v>42.47</v>
      </c>
      <c r="I69" s="151">
        <f t="shared" si="3"/>
        <v>115.535</v>
      </c>
      <c r="J69" s="208"/>
    </row>
    <row r="70" spans="1:10" x14ac:dyDescent="0.25">
      <c r="A70" s="204" t="s">
        <v>346</v>
      </c>
      <c r="B70" s="205"/>
      <c r="C70" s="205"/>
      <c r="D70" s="205"/>
      <c r="E70" s="205"/>
      <c r="F70" s="205"/>
      <c r="G70" s="205"/>
      <c r="H70" s="205"/>
      <c r="I70" s="206"/>
      <c r="J70" s="208"/>
    </row>
    <row r="71" spans="1:10" x14ac:dyDescent="0.25">
      <c r="A71" s="122">
        <f t="shared" ref="A71" si="48">$A$8+(H71/$A$6/24)</f>
        <v>0.62505434782608704</v>
      </c>
      <c r="B71" s="122">
        <f t="shared" ref="B71" si="49">$B$8+(H71/$B$6/24)</f>
        <v>0.62796511627906981</v>
      </c>
      <c r="C71" s="122">
        <f t="shared" ref="C71" si="50">$C$8+(H71/$C$6/24)</f>
        <v>0.63131250000000005</v>
      </c>
      <c r="D71" s="7" t="s">
        <v>352</v>
      </c>
      <c r="E71" s="18" t="s">
        <v>353</v>
      </c>
      <c r="F71" s="82" t="s">
        <v>11</v>
      </c>
      <c r="G71" s="149" t="s">
        <v>354</v>
      </c>
      <c r="H71" s="167">
        <v>46.059999999999995</v>
      </c>
      <c r="I71" s="151">
        <f t="shared" si="3"/>
        <v>111.94499999999999</v>
      </c>
      <c r="J71" s="208"/>
    </row>
    <row r="72" spans="1:10" x14ac:dyDescent="0.25">
      <c r="A72" s="204" t="s">
        <v>355</v>
      </c>
      <c r="B72" s="205"/>
      <c r="C72" s="205"/>
      <c r="D72" s="205"/>
      <c r="E72" s="205"/>
      <c r="F72" s="205"/>
      <c r="G72" s="205"/>
      <c r="H72" s="205"/>
      <c r="I72" s="206"/>
      <c r="J72" s="208"/>
    </row>
    <row r="73" spans="1:10" x14ac:dyDescent="0.25">
      <c r="A73" s="122">
        <f t="shared" ref="A73:A76" si="51">$A$8+(H73/$A$6/24)</f>
        <v>0.62740942028985514</v>
      </c>
      <c r="B73" s="122">
        <f t="shared" ref="B73:B76" si="52">$B$8+(H73/$B$6/24)</f>
        <v>0.63048449612403101</v>
      </c>
      <c r="C73" s="122">
        <f t="shared" ref="C73:C76" si="53">$C$8+(H73/$C$6/24)</f>
        <v>0.63402083333333337</v>
      </c>
      <c r="D73" s="7" t="s">
        <v>352</v>
      </c>
      <c r="E73" s="139" t="s">
        <v>358</v>
      </c>
      <c r="F73" s="82" t="s">
        <v>12</v>
      </c>
      <c r="G73" s="149" t="s">
        <v>14</v>
      </c>
      <c r="H73" s="167">
        <v>48.66</v>
      </c>
      <c r="I73" s="151">
        <f t="shared" si="3"/>
        <v>109.345</v>
      </c>
      <c r="J73" s="208"/>
    </row>
    <row r="74" spans="1:10" x14ac:dyDescent="0.25">
      <c r="A74" s="122">
        <f t="shared" si="51"/>
        <v>0.62781702898550729</v>
      </c>
      <c r="B74" s="122">
        <f t="shared" si="52"/>
        <v>0.630920542635659</v>
      </c>
      <c r="C74" s="122">
        <f t="shared" si="53"/>
        <v>0.63448958333333338</v>
      </c>
      <c r="D74" s="7" t="s">
        <v>357</v>
      </c>
      <c r="E74" s="18" t="s">
        <v>356</v>
      </c>
      <c r="F74" s="82" t="s">
        <v>13</v>
      </c>
      <c r="G74" s="149"/>
      <c r="H74" s="167">
        <v>49.11</v>
      </c>
      <c r="I74" s="151">
        <f t="shared" si="3"/>
        <v>108.895</v>
      </c>
      <c r="J74" s="208"/>
    </row>
    <row r="75" spans="1:10" x14ac:dyDescent="0.25">
      <c r="A75" s="122">
        <f t="shared" si="51"/>
        <v>0.62846014492753621</v>
      </c>
      <c r="B75" s="122">
        <f t="shared" si="52"/>
        <v>0.63160852713178295</v>
      </c>
      <c r="C75" s="122">
        <f t="shared" si="53"/>
        <v>0.63522916666666673</v>
      </c>
      <c r="D75" s="7" t="s">
        <v>360</v>
      </c>
      <c r="E75" s="139" t="s">
        <v>359</v>
      </c>
      <c r="F75" s="82" t="s">
        <v>11</v>
      </c>
      <c r="G75" s="149"/>
      <c r="H75" s="167">
        <v>49.82</v>
      </c>
      <c r="I75" s="151">
        <f t="shared" ref="I75:I76" si="54">$I$8-H75</f>
        <v>108.185</v>
      </c>
      <c r="J75" s="208"/>
    </row>
    <row r="76" spans="1:10" x14ac:dyDescent="0.25">
      <c r="A76" s="122">
        <f t="shared" si="51"/>
        <v>0.63036231884057981</v>
      </c>
      <c r="B76" s="122">
        <f t="shared" si="52"/>
        <v>0.63364341085271325</v>
      </c>
      <c r="C76" s="122">
        <f t="shared" si="53"/>
        <v>0.63741666666666674</v>
      </c>
      <c r="D76" s="7" t="s">
        <v>360</v>
      </c>
      <c r="E76" s="18" t="s">
        <v>361</v>
      </c>
      <c r="F76" s="82" t="s">
        <v>11</v>
      </c>
      <c r="G76" s="149"/>
      <c r="H76" s="167">
        <v>51.92</v>
      </c>
      <c r="I76" s="151">
        <f t="shared" si="54"/>
        <v>106.08499999999999</v>
      </c>
      <c r="J76" s="208"/>
    </row>
    <row r="77" spans="1:10" x14ac:dyDescent="0.25">
      <c r="A77" s="204" t="s">
        <v>363</v>
      </c>
      <c r="B77" s="205"/>
      <c r="C77" s="205"/>
      <c r="D77" s="205"/>
      <c r="E77" s="205"/>
      <c r="F77" s="205"/>
      <c r="G77" s="205"/>
      <c r="H77" s="205"/>
      <c r="I77" s="206"/>
      <c r="J77" s="208"/>
    </row>
    <row r="78" spans="1:10" x14ac:dyDescent="0.25">
      <c r="A78" s="122">
        <f t="shared" ref="A78:A80" si="55">$A$8+(H78/$A$6/24)</f>
        <v>0.63455615942028987</v>
      </c>
      <c r="B78" s="122">
        <f t="shared" ref="B78:B80" si="56">$B$8+(H78/$B$6/24)</f>
        <v>0.63812984496124037</v>
      </c>
      <c r="C78" s="122">
        <f t="shared" ref="C78:C80" si="57">$C$8+(H78/$C$6/24)</f>
        <v>0.64223958333333342</v>
      </c>
      <c r="D78" s="7" t="s">
        <v>364</v>
      </c>
      <c r="E78" s="138" t="s">
        <v>368</v>
      </c>
      <c r="F78" s="82" t="s">
        <v>12</v>
      </c>
      <c r="G78" s="149"/>
      <c r="H78" s="167">
        <v>56.55</v>
      </c>
      <c r="I78" s="151">
        <f t="shared" ref="I78:I80" si="58">$I$8-H78</f>
        <v>101.455</v>
      </c>
      <c r="J78" s="208"/>
    </row>
    <row r="79" spans="1:10" x14ac:dyDescent="0.25">
      <c r="A79" s="122">
        <f t="shared" si="55"/>
        <v>0.63473731884057971</v>
      </c>
      <c r="B79" s="122">
        <f t="shared" si="56"/>
        <v>0.63832364341085279</v>
      </c>
      <c r="C79" s="122">
        <f t="shared" si="57"/>
        <v>0.64244791666666667</v>
      </c>
      <c r="D79" s="7" t="s">
        <v>365</v>
      </c>
      <c r="E79" s="18" t="s">
        <v>367</v>
      </c>
      <c r="F79" s="82" t="s">
        <v>13</v>
      </c>
      <c r="G79" s="149"/>
      <c r="H79" s="167">
        <v>56.75</v>
      </c>
      <c r="I79" s="151">
        <f t="shared" si="58"/>
        <v>101.255</v>
      </c>
      <c r="J79" s="208"/>
    </row>
    <row r="80" spans="1:10" x14ac:dyDescent="0.25">
      <c r="A80" s="122">
        <f t="shared" si="55"/>
        <v>0.63506340579710152</v>
      </c>
      <c r="B80" s="122">
        <f t="shared" si="56"/>
        <v>0.63867248062015503</v>
      </c>
      <c r="C80" s="122">
        <f t="shared" si="57"/>
        <v>0.64282291666666669</v>
      </c>
      <c r="D80" s="7" t="s">
        <v>366</v>
      </c>
      <c r="E80" s="139" t="s">
        <v>369</v>
      </c>
      <c r="F80" s="82" t="s">
        <v>11</v>
      </c>
      <c r="G80" s="149"/>
      <c r="H80" s="167">
        <v>57.11</v>
      </c>
      <c r="I80" s="151">
        <f t="shared" si="58"/>
        <v>100.895</v>
      </c>
      <c r="J80" s="208"/>
    </row>
    <row r="81" spans="1:12" x14ac:dyDescent="0.25">
      <c r="A81" s="204" t="s">
        <v>370</v>
      </c>
      <c r="B81" s="205"/>
      <c r="C81" s="205"/>
      <c r="D81" s="205"/>
      <c r="E81" s="205"/>
      <c r="F81" s="205"/>
      <c r="G81" s="205"/>
      <c r="H81" s="205"/>
      <c r="I81" s="206"/>
      <c r="J81" s="208"/>
    </row>
    <row r="82" spans="1:12" x14ac:dyDescent="0.25">
      <c r="A82" s="122">
        <f t="shared" ref="A82:A85" si="59">$A$8+(H82/$A$6/24)</f>
        <v>0.63726449275362318</v>
      </c>
      <c r="B82" s="122">
        <f t="shared" ref="B82:B85" si="60">$B$8+(H82/$B$6/24)</f>
        <v>0.64102713178294579</v>
      </c>
      <c r="C82" s="122">
        <f t="shared" ref="C82:C85" si="61">$C$8+(H82/$C$6/24)</f>
        <v>0.64535416666666667</v>
      </c>
      <c r="D82" s="141" t="s">
        <v>371</v>
      </c>
      <c r="E82" s="139" t="s">
        <v>340</v>
      </c>
      <c r="F82" s="82" t="s">
        <v>11</v>
      </c>
      <c r="G82" s="149"/>
      <c r="H82" s="167">
        <v>59.54</v>
      </c>
      <c r="I82" s="151">
        <f t="shared" ref="I82:I146" si="62">$I$8-H82</f>
        <v>98.465000000000003</v>
      </c>
      <c r="J82" s="208"/>
    </row>
    <row r="83" spans="1:12" x14ac:dyDescent="0.25">
      <c r="A83" s="122">
        <f t="shared" si="59"/>
        <v>0.63733695652173916</v>
      </c>
      <c r="B83" s="122">
        <f t="shared" si="60"/>
        <v>0.6411046511627907</v>
      </c>
      <c r="C83" s="122">
        <f t="shared" si="61"/>
        <v>0.6454375</v>
      </c>
      <c r="D83" s="141" t="s">
        <v>371</v>
      </c>
      <c r="E83" s="18" t="s">
        <v>374</v>
      </c>
      <c r="F83" s="82" t="s">
        <v>13</v>
      </c>
      <c r="G83" s="149"/>
      <c r="H83" s="167">
        <v>59.62</v>
      </c>
      <c r="I83" s="151">
        <f t="shared" si="62"/>
        <v>98.384999999999991</v>
      </c>
      <c r="J83" s="208"/>
    </row>
    <row r="84" spans="1:12" ht="14.25" customHeight="1" x14ac:dyDescent="0.25">
      <c r="A84" s="122">
        <f t="shared" si="59"/>
        <v>0.63764492753623192</v>
      </c>
      <c r="B84" s="122">
        <f t="shared" si="60"/>
        <v>0.64143410852713179</v>
      </c>
      <c r="C84" s="122">
        <f t="shared" si="61"/>
        <v>0.64579166666666676</v>
      </c>
      <c r="D84" s="7" t="s">
        <v>372</v>
      </c>
      <c r="E84" s="140" t="s">
        <v>375</v>
      </c>
      <c r="F84" s="82" t="s">
        <v>11</v>
      </c>
      <c r="G84" s="149"/>
      <c r="H84" s="167">
        <v>59.96</v>
      </c>
      <c r="I84" s="151">
        <f t="shared" si="62"/>
        <v>98.044999999999987</v>
      </c>
      <c r="J84" s="208"/>
    </row>
    <row r="85" spans="1:12" x14ac:dyDescent="0.25">
      <c r="A85" s="152">
        <f t="shared" si="59"/>
        <v>0.63896739130434788</v>
      </c>
      <c r="B85" s="152">
        <f t="shared" si="60"/>
        <v>0.64284883720930242</v>
      </c>
      <c r="C85" s="152">
        <f t="shared" si="61"/>
        <v>0.64731250000000007</v>
      </c>
      <c r="D85" s="153" t="s">
        <v>373</v>
      </c>
      <c r="E85" s="154" t="s">
        <v>376</v>
      </c>
      <c r="F85" s="155" t="s">
        <v>11</v>
      </c>
      <c r="G85" s="156"/>
      <c r="H85" s="167">
        <v>61.42</v>
      </c>
      <c r="I85" s="157">
        <f t="shared" si="62"/>
        <v>96.584999999999994</v>
      </c>
      <c r="J85" s="208"/>
    </row>
    <row r="86" spans="1:12" x14ac:dyDescent="0.25">
      <c r="A86" s="189" t="s">
        <v>377</v>
      </c>
      <c r="B86" s="190"/>
      <c r="C86" s="190"/>
      <c r="D86" s="190"/>
      <c r="E86" s="190"/>
      <c r="F86" s="190"/>
      <c r="G86" s="190"/>
      <c r="H86" s="190"/>
      <c r="I86" s="191"/>
      <c r="J86" s="208"/>
      <c r="L86" s="168"/>
    </row>
    <row r="87" spans="1:12" x14ac:dyDescent="0.25">
      <c r="A87" s="158">
        <f t="shared" ref="A87:A90" si="63">$A$8+(H87/$A$6/24)</f>
        <v>0.64022644927536232</v>
      </c>
      <c r="B87" s="158">
        <f t="shared" ref="B87:B90" si="64">$B$8+(H87/$B$6/24)</f>
        <v>0.64419573643410855</v>
      </c>
      <c r="C87" s="158">
        <f t="shared" ref="C87:C90" si="65">$C$8+(H87/$C$6/24)</f>
        <v>0.64876041666666673</v>
      </c>
      <c r="D87" s="159" t="s">
        <v>373</v>
      </c>
      <c r="E87" s="160" t="s">
        <v>378</v>
      </c>
      <c r="F87" s="161" t="s">
        <v>379</v>
      </c>
      <c r="G87" s="162"/>
      <c r="H87" s="167">
        <v>62.809999999999995</v>
      </c>
      <c r="I87" s="163">
        <f t="shared" si="62"/>
        <v>95.194999999999993</v>
      </c>
      <c r="J87" s="208"/>
    </row>
    <row r="88" spans="1:12" x14ac:dyDescent="0.25">
      <c r="A88" s="122">
        <f t="shared" si="63"/>
        <v>0.64109601449275366</v>
      </c>
      <c r="B88" s="122">
        <f t="shared" si="64"/>
        <v>0.64512596899224806</v>
      </c>
      <c r="C88" s="122">
        <f t="shared" si="65"/>
        <v>0.64976041666666673</v>
      </c>
      <c r="D88" s="7" t="s">
        <v>380</v>
      </c>
      <c r="E88" s="18" t="s">
        <v>381</v>
      </c>
      <c r="F88" s="82" t="s">
        <v>12</v>
      </c>
      <c r="G88" s="149"/>
      <c r="H88" s="167">
        <v>63.769999999999996</v>
      </c>
      <c r="I88" s="163">
        <f t="shared" si="62"/>
        <v>94.234999999999999</v>
      </c>
      <c r="J88" s="208"/>
    </row>
    <row r="89" spans="1:12" x14ac:dyDescent="0.25">
      <c r="A89" s="122">
        <f t="shared" si="63"/>
        <v>0.64205615942028993</v>
      </c>
      <c r="B89" s="122">
        <f t="shared" si="64"/>
        <v>0.64615310077519383</v>
      </c>
      <c r="C89" s="122">
        <f t="shared" si="65"/>
        <v>0.65086458333333341</v>
      </c>
      <c r="D89" s="7" t="s">
        <v>382</v>
      </c>
      <c r="E89" s="142" t="s">
        <v>394</v>
      </c>
      <c r="F89" s="82" t="s">
        <v>11</v>
      </c>
      <c r="G89" s="149"/>
      <c r="H89" s="167">
        <v>64.83</v>
      </c>
      <c r="I89" s="163">
        <f t="shared" si="62"/>
        <v>93.174999999999997</v>
      </c>
      <c r="J89" s="208"/>
    </row>
    <row r="90" spans="1:12" x14ac:dyDescent="0.25">
      <c r="A90" s="122">
        <f t="shared" si="63"/>
        <v>0.64273550724637685</v>
      </c>
      <c r="B90" s="122">
        <f t="shared" si="64"/>
        <v>0.64687984496124029</v>
      </c>
      <c r="C90" s="122">
        <f t="shared" si="65"/>
        <v>0.65164583333333337</v>
      </c>
      <c r="D90" s="7" t="s">
        <v>383</v>
      </c>
      <c r="E90" s="18" t="s">
        <v>384</v>
      </c>
      <c r="F90" s="82" t="s">
        <v>13</v>
      </c>
      <c r="G90" s="149"/>
      <c r="H90" s="167">
        <v>65.58</v>
      </c>
      <c r="I90" s="163">
        <f t="shared" si="62"/>
        <v>92.424999999999997</v>
      </c>
      <c r="J90" s="208"/>
    </row>
    <row r="91" spans="1:12" x14ac:dyDescent="0.25">
      <c r="A91" s="204" t="s">
        <v>385</v>
      </c>
      <c r="B91" s="205"/>
      <c r="C91" s="205"/>
      <c r="D91" s="205"/>
      <c r="E91" s="205"/>
      <c r="F91" s="205"/>
      <c r="G91" s="205"/>
      <c r="H91" s="205"/>
      <c r="I91" s="206"/>
      <c r="J91" s="208"/>
    </row>
    <row r="92" spans="1:12" x14ac:dyDescent="0.25">
      <c r="A92" s="122">
        <f t="shared" ref="A92:A94" si="66">$A$8+(H92/$A$6/24)</f>
        <v>0.64340579710144929</v>
      </c>
      <c r="B92" s="122">
        <f t="shared" ref="B92:B94" si="67">$B$8+(H92/$B$6/24)</f>
        <v>0.64759689922480623</v>
      </c>
      <c r="C92" s="122">
        <f t="shared" ref="C92:C94" si="68">$C$8+(H92/$C$6/24)</f>
        <v>0.65241666666666676</v>
      </c>
      <c r="D92" s="7" t="s">
        <v>386</v>
      </c>
      <c r="E92" s="18" t="s">
        <v>387</v>
      </c>
      <c r="F92" s="82" t="s">
        <v>12</v>
      </c>
      <c r="G92" s="149"/>
      <c r="H92" s="167">
        <v>66.320000000000007</v>
      </c>
      <c r="I92" s="151">
        <f t="shared" si="62"/>
        <v>91.684999999999988</v>
      </c>
      <c r="J92" s="208"/>
    </row>
    <row r="93" spans="1:12" x14ac:dyDescent="0.25">
      <c r="A93" s="122">
        <f t="shared" si="66"/>
        <v>0.64391304347826095</v>
      </c>
      <c r="B93" s="122">
        <f t="shared" si="67"/>
        <v>0.648139534883721</v>
      </c>
      <c r="C93" s="122">
        <f t="shared" si="68"/>
        <v>0.65300000000000002</v>
      </c>
      <c r="D93" s="7" t="s">
        <v>388</v>
      </c>
      <c r="E93" s="18" t="s">
        <v>389</v>
      </c>
      <c r="F93" s="82" t="s">
        <v>13</v>
      </c>
      <c r="G93" s="149"/>
      <c r="H93" s="167">
        <v>66.88</v>
      </c>
      <c r="I93" s="151">
        <f t="shared" si="62"/>
        <v>91.125</v>
      </c>
      <c r="J93" s="208"/>
    </row>
    <row r="94" spans="1:12" x14ac:dyDescent="0.25">
      <c r="A94" s="122">
        <f t="shared" si="66"/>
        <v>0.64482789855072464</v>
      </c>
      <c r="B94" s="122">
        <f t="shared" si="67"/>
        <v>0.64911821705426365</v>
      </c>
      <c r="C94" s="122">
        <f t="shared" si="68"/>
        <v>0.65405208333333342</v>
      </c>
      <c r="D94" s="7" t="s">
        <v>390</v>
      </c>
      <c r="E94" s="142" t="s">
        <v>395</v>
      </c>
      <c r="F94" s="82" t="s">
        <v>11</v>
      </c>
      <c r="G94" s="149" t="s">
        <v>302</v>
      </c>
      <c r="H94" s="167">
        <v>67.89</v>
      </c>
      <c r="I94" s="151">
        <f t="shared" si="62"/>
        <v>90.114999999999995</v>
      </c>
      <c r="J94" s="208"/>
    </row>
    <row r="95" spans="1:12" x14ac:dyDescent="0.25">
      <c r="A95" s="204" t="s">
        <v>391</v>
      </c>
      <c r="B95" s="205"/>
      <c r="C95" s="205"/>
      <c r="D95" s="205"/>
      <c r="E95" s="205"/>
      <c r="F95" s="205"/>
      <c r="G95" s="205"/>
      <c r="H95" s="205"/>
      <c r="I95" s="206"/>
      <c r="J95" s="208"/>
    </row>
    <row r="96" spans="1:12" x14ac:dyDescent="0.25">
      <c r="A96" s="122">
        <f t="shared" ref="A96" si="69">$A$8+(H96/$A$6/24)</f>
        <v>0.64752717391304349</v>
      </c>
      <c r="B96" s="122">
        <f t="shared" ref="B96" si="70">$B$8+(H96/$B$6/24)</f>
        <v>0.65200581395348844</v>
      </c>
      <c r="C96" s="122">
        <f t="shared" ref="C96" si="71">$C$8+(H96/$C$6/24)</f>
        <v>0.65715625</v>
      </c>
      <c r="D96" s="7" t="s">
        <v>390</v>
      </c>
      <c r="E96" s="18" t="s">
        <v>396</v>
      </c>
      <c r="F96" s="82" t="s">
        <v>11</v>
      </c>
      <c r="G96" s="149"/>
      <c r="H96" s="167">
        <v>70.87</v>
      </c>
      <c r="I96" s="151">
        <f t="shared" si="62"/>
        <v>87.134999999999991</v>
      </c>
      <c r="J96" s="208"/>
    </row>
    <row r="97" spans="1:10" x14ac:dyDescent="0.25">
      <c r="A97" s="204" t="s">
        <v>392</v>
      </c>
      <c r="B97" s="205"/>
      <c r="C97" s="205"/>
      <c r="D97" s="205"/>
      <c r="E97" s="205"/>
      <c r="F97" s="205"/>
      <c r="G97" s="205"/>
      <c r="H97" s="205"/>
      <c r="I97" s="206"/>
      <c r="J97" s="208"/>
    </row>
    <row r="98" spans="1:10" x14ac:dyDescent="0.25">
      <c r="A98" s="122">
        <f t="shared" ref="A98" si="72">$A$8+(H98/$A$6/24)</f>
        <v>0.64973731884057973</v>
      </c>
      <c r="B98" s="122">
        <f t="shared" ref="B98" si="73">$B$8+(H98/$B$6/24)</f>
        <v>0.65437015503875973</v>
      </c>
      <c r="C98" s="122">
        <f t="shared" ref="C98" si="74">$C$8+(H98/$C$6/24)</f>
        <v>0.65969791666666666</v>
      </c>
      <c r="D98" s="7" t="s">
        <v>390</v>
      </c>
      <c r="E98" s="18" t="s">
        <v>397</v>
      </c>
      <c r="F98" s="82"/>
      <c r="G98" s="149"/>
      <c r="H98" s="167">
        <v>73.31</v>
      </c>
      <c r="I98" s="151">
        <f t="shared" si="62"/>
        <v>84.694999999999993</v>
      </c>
      <c r="J98" s="208"/>
    </row>
    <row r="99" spans="1:10" x14ac:dyDescent="0.25">
      <c r="A99" s="204" t="s">
        <v>393</v>
      </c>
      <c r="B99" s="205"/>
      <c r="C99" s="205"/>
      <c r="D99" s="205"/>
      <c r="E99" s="205"/>
      <c r="F99" s="205"/>
      <c r="G99" s="205"/>
      <c r="H99" s="205"/>
      <c r="I99" s="206"/>
      <c r="J99" s="208"/>
    </row>
    <row r="100" spans="1:10" x14ac:dyDescent="0.25">
      <c r="A100" s="122">
        <f t="shared" ref="A100:A102" si="75">$A$8+(H100/$A$6/24)</f>
        <v>0.6536684782608696</v>
      </c>
      <c r="B100" s="122">
        <f t="shared" ref="B100:B102" si="76">$B$8+(H100/$B$6/24)</f>
        <v>0.65857558139534889</v>
      </c>
      <c r="C100" s="122">
        <f t="shared" ref="C100:C102" si="77">$C$8+(H100/$C$6/24)</f>
        <v>0.66421875000000008</v>
      </c>
      <c r="D100" s="18" t="s">
        <v>398</v>
      </c>
      <c r="E100" s="18" t="s">
        <v>399</v>
      </c>
      <c r="F100" s="82" t="s">
        <v>13</v>
      </c>
      <c r="G100" s="149"/>
      <c r="H100" s="167">
        <v>77.650000000000006</v>
      </c>
      <c r="I100" s="151">
        <f t="shared" si="62"/>
        <v>80.35499999999999</v>
      </c>
      <c r="J100" s="208"/>
    </row>
    <row r="101" spans="1:10" x14ac:dyDescent="0.25">
      <c r="A101" s="122">
        <f t="shared" si="75"/>
        <v>0.65385869565217392</v>
      </c>
      <c r="B101" s="122">
        <f t="shared" si="76"/>
        <v>0.65877906976744194</v>
      </c>
      <c r="C101" s="122">
        <f t="shared" si="77"/>
        <v>0.66443750000000001</v>
      </c>
      <c r="D101" s="7" t="s">
        <v>400</v>
      </c>
      <c r="E101" s="18" t="s">
        <v>401</v>
      </c>
      <c r="F101" s="82" t="s">
        <v>11</v>
      </c>
      <c r="G101" s="149"/>
      <c r="H101" s="167">
        <v>77.86</v>
      </c>
      <c r="I101" s="151">
        <f t="shared" si="62"/>
        <v>80.144999999999996</v>
      </c>
      <c r="J101" s="208"/>
    </row>
    <row r="102" spans="1:10" x14ac:dyDescent="0.25">
      <c r="A102" s="122">
        <f t="shared" si="75"/>
        <v>0.65396739130434789</v>
      </c>
      <c r="B102" s="122">
        <f t="shared" si="76"/>
        <v>0.65889534883720935</v>
      </c>
      <c r="C102" s="122">
        <f t="shared" si="77"/>
        <v>0.66456250000000006</v>
      </c>
      <c r="D102" s="7" t="s">
        <v>402</v>
      </c>
      <c r="E102" s="18" t="s">
        <v>403</v>
      </c>
      <c r="F102" s="82" t="s">
        <v>13</v>
      </c>
      <c r="G102" s="149"/>
      <c r="H102" s="167">
        <v>77.98</v>
      </c>
      <c r="I102" s="151">
        <f t="shared" si="62"/>
        <v>80.024999999999991</v>
      </c>
      <c r="J102" s="208"/>
    </row>
    <row r="103" spans="1:10" x14ac:dyDescent="0.25">
      <c r="A103" s="204" t="s">
        <v>404</v>
      </c>
      <c r="B103" s="205"/>
      <c r="C103" s="205"/>
      <c r="D103" s="205"/>
      <c r="E103" s="205"/>
      <c r="F103" s="205"/>
      <c r="G103" s="205"/>
      <c r="H103" s="205"/>
      <c r="I103" s="206"/>
      <c r="J103" s="208"/>
    </row>
    <row r="104" spans="1:10" x14ac:dyDescent="0.25">
      <c r="A104" s="122">
        <f t="shared" ref="A104:A105" si="78">$A$8+(H104/$A$6/24)</f>
        <v>0.65843297101449283</v>
      </c>
      <c r="B104" s="122">
        <f t="shared" ref="B104:B105" si="79">$B$8+(H104/$B$6/24)</f>
        <v>0.66367248062015505</v>
      </c>
      <c r="C104" s="122">
        <f t="shared" ref="C104:C105" si="80">$C$8+(H104/$C$6/24)</f>
        <v>0.66969791666666667</v>
      </c>
      <c r="D104" s="7" t="s">
        <v>390</v>
      </c>
      <c r="E104" s="18" t="s">
        <v>408</v>
      </c>
      <c r="F104" s="82" t="s">
        <v>11</v>
      </c>
      <c r="G104" s="149"/>
      <c r="H104" s="167">
        <v>82.910000000000011</v>
      </c>
      <c r="I104" s="151">
        <f t="shared" si="62"/>
        <v>75.094999999999985</v>
      </c>
      <c r="J104" s="208"/>
    </row>
    <row r="105" spans="1:10" x14ac:dyDescent="0.25">
      <c r="A105" s="122">
        <f t="shared" si="78"/>
        <v>0.65864130434782608</v>
      </c>
      <c r="B105" s="122">
        <f t="shared" si="79"/>
        <v>0.66389534883720935</v>
      </c>
      <c r="C105" s="122">
        <f t="shared" si="80"/>
        <v>0.66993750000000007</v>
      </c>
      <c r="D105" s="7" t="s">
        <v>390</v>
      </c>
      <c r="E105" s="18" t="s">
        <v>407</v>
      </c>
      <c r="F105" s="82" t="s">
        <v>11</v>
      </c>
      <c r="G105" s="149"/>
      <c r="H105" s="167">
        <v>83.14</v>
      </c>
      <c r="I105" s="151">
        <f t="shared" si="62"/>
        <v>74.864999999999995</v>
      </c>
      <c r="J105" s="208"/>
    </row>
    <row r="106" spans="1:10" x14ac:dyDescent="0.25">
      <c r="A106" s="204" t="s">
        <v>405</v>
      </c>
      <c r="B106" s="205"/>
      <c r="C106" s="205"/>
      <c r="D106" s="205"/>
      <c r="E106" s="205"/>
      <c r="F106" s="205"/>
      <c r="G106" s="205"/>
      <c r="H106" s="205"/>
      <c r="I106" s="206"/>
      <c r="J106" s="208"/>
    </row>
    <row r="107" spans="1:10" x14ac:dyDescent="0.25">
      <c r="A107" s="122">
        <f t="shared" ref="A107" si="81">$A$8+(H107/$A$6/24)</f>
        <v>0.65993659420289863</v>
      </c>
      <c r="B107" s="122">
        <f t="shared" ref="B107" si="82">$B$8+(H107/$B$6/24)</f>
        <v>0.66528100775193799</v>
      </c>
      <c r="C107" s="122">
        <f t="shared" ref="C107" si="83">$C$8+(H107/$C$6/24)</f>
        <v>0.67142708333333334</v>
      </c>
      <c r="D107" s="7" t="s">
        <v>390</v>
      </c>
      <c r="E107" s="18" t="s">
        <v>409</v>
      </c>
      <c r="F107" s="82" t="s">
        <v>11</v>
      </c>
      <c r="G107" s="149"/>
      <c r="H107" s="167">
        <v>84.570000000000007</v>
      </c>
      <c r="I107" s="151">
        <f t="shared" si="62"/>
        <v>73.434999999999988</v>
      </c>
      <c r="J107" s="208"/>
    </row>
    <row r="108" spans="1:10" x14ac:dyDescent="0.25">
      <c r="A108" s="204" t="s">
        <v>404</v>
      </c>
      <c r="B108" s="205"/>
      <c r="C108" s="205"/>
      <c r="D108" s="205"/>
      <c r="E108" s="205"/>
      <c r="F108" s="205"/>
      <c r="G108" s="205"/>
      <c r="H108" s="205"/>
      <c r="I108" s="206"/>
      <c r="J108" s="208"/>
    </row>
    <row r="109" spans="1:10" x14ac:dyDescent="0.25">
      <c r="A109" s="122">
        <f t="shared" ref="A109" si="84">$A$8+(H109/$A$6/24)</f>
        <v>0.66058876811594203</v>
      </c>
      <c r="B109" s="122">
        <f t="shared" ref="B109" si="85">$B$8+(H109/$B$6/24)</f>
        <v>0.66597868217054268</v>
      </c>
      <c r="C109" s="122">
        <f t="shared" ref="C109" si="86">$C$8+(H109/$C$6/24)</f>
        <v>0.67217708333333337</v>
      </c>
      <c r="D109" s="7" t="s">
        <v>410</v>
      </c>
      <c r="E109" s="18" t="s">
        <v>413</v>
      </c>
      <c r="F109" s="82" t="s">
        <v>11</v>
      </c>
      <c r="G109" s="149"/>
      <c r="H109" s="167">
        <v>85.29</v>
      </c>
      <c r="I109" s="151">
        <f t="shared" si="62"/>
        <v>72.714999999999989</v>
      </c>
      <c r="J109" s="208"/>
    </row>
    <row r="110" spans="1:10" x14ac:dyDescent="0.25">
      <c r="A110" s="204" t="s">
        <v>406</v>
      </c>
      <c r="B110" s="205"/>
      <c r="C110" s="205"/>
      <c r="D110" s="205"/>
      <c r="E110" s="205"/>
      <c r="F110" s="205"/>
      <c r="G110" s="205"/>
      <c r="H110" s="205"/>
      <c r="I110" s="206"/>
      <c r="J110" s="208"/>
    </row>
    <row r="111" spans="1:10" x14ac:dyDescent="0.25">
      <c r="A111" s="122">
        <f t="shared" ref="A111:A112" si="87">$A$8+(H111/$A$6/24)</f>
        <v>0.66110507246376815</v>
      </c>
      <c r="B111" s="122">
        <f t="shared" ref="B111:B112" si="88">$B$8+(H111/$B$6/24)</f>
        <v>0.66653100775193797</v>
      </c>
      <c r="C111" s="122">
        <f t="shared" ref="C111:C112" si="89">$C$8+(H111/$C$6/24)</f>
        <v>0.67277083333333332</v>
      </c>
      <c r="D111" s="18" t="s">
        <v>414</v>
      </c>
      <c r="E111" s="18" t="s">
        <v>412</v>
      </c>
      <c r="F111" s="82" t="s">
        <v>11</v>
      </c>
      <c r="G111" s="149"/>
      <c r="H111" s="167">
        <v>85.86</v>
      </c>
      <c r="I111" s="151">
        <f t="shared" si="62"/>
        <v>72.144999999999996</v>
      </c>
      <c r="J111" s="208"/>
    </row>
    <row r="112" spans="1:10" x14ac:dyDescent="0.25">
      <c r="A112" s="122">
        <f t="shared" si="87"/>
        <v>0.66153985507246382</v>
      </c>
      <c r="B112" s="122">
        <f t="shared" si="88"/>
        <v>0.66699612403100783</v>
      </c>
      <c r="C112" s="122">
        <f t="shared" si="89"/>
        <v>0.67327083333333337</v>
      </c>
      <c r="D112" s="18" t="s">
        <v>414</v>
      </c>
      <c r="E112" s="18" t="s">
        <v>411</v>
      </c>
      <c r="F112" s="82" t="s">
        <v>11</v>
      </c>
      <c r="G112" s="149"/>
      <c r="H112" s="167">
        <v>86.34</v>
      </c>
      <c r="I112" s="151">
        <f t="shared" si="62"/>
        <v>71.664999999999992</v>
      </c>
      <c r="J112" s="208"/>
    </row>
    <row r="113" spans="1:10" x14ac:dyDescent="0.25">
      <c r="A113" s="204" t="s">
        <v>416</v>
      </c>
      <c r="B113" s="205"/>
      <c r="C113" s="205"/>
      <c r="D113" s="205"/>
      <c r="E113" s="205"/>
      <c r="F113" s="205"/>
      <c r="G113" s="205"/>
      <c r="H113" s="205"/>
      <c r="I113" s="206"/>
      <c r="J113" s="208"/>
    </row>
    <row r="114" spans="1:10" x14ac:dyDescent="0.25">
      <c r="A114" s="122">
        <f t="shared" ref="A114:A119" si="90">$A$8+(H114/$A$6/24)</f>
        <v>0.66230072463768119</v>
      </c>
      <c r="B114" s="122">
        <f t="shared" ref="B114:B119" si="91">$B$8+(H114/$B$6/24)</f>
        <v>0.66781007751937993</v>
      </c>
      <c r="C114" s="122">
        <f t="shared" ref="C114:C119" si="92">$C$8+(H114/$C$6/24)</f>
        <v>0.67414583333333333</v>
      </c>
      <c r="D114" s="7" t="s">
        <v>415</v>
      </c>
      <c r="E114" s="18" t="s">
        <v>418</v>
      </c>
      <c r="F114" s="82" t="s">
        <v>11</v>
      </c>
      <c r="G114" s="149"/>
      <c r="H114" s="167">
        <v>87.18</v>
      </c>
      <c r="I114" s="151">
        <f t="shared" si="62"/>
        <v>70.824999999999989</v>
      </c>
      <c r="J114" s="208"/>
    </row>
    <row r="115" spans="1:10" x14ac:dyDescent="0.25">
      <c r="A115" s="122">
        <f t="shared" si="90"/>
        <v>0.6637047101449276</v>
      </c>
      <c r="B115" s="122">
        <f t="shared" si="91"/>
        <v>0.66931201550387598</v>
      </c>
      <c r="C115" s="122">
        <f t="shared" si="92"/>
        <v>0.67576041666666675</v>
      </c>
      <c r="D115" s="7" t="s">
        <v>415</v>
      </c>
      <c r="E115" s="18" t="s">
        <v>417</v>
      </c>
      <c r="F115" s="82" t="s">
        <v>11</v>
      </c>
      <c r="G115" s="149"/>
      <c r="H115" s="167">
        <v>88.73</v>
      </c>
      <c r="I115" s="151">
        <f t="shared" si="62"/>
        <v>69.274999999999991</v>
      </c>
      <c r="J115" s="208"/>
    </row>
    <row r="116" spans="1:10" x14ac:dyDescent="0.25">
      <c r="A116" s="122">
        <f t="shared" si="90"/>
        <v>0.66405797101449282</v>
      </c>
      <c r="B116" s="122">
        <f t="shared" si="91"/>
        <v>0.6696899224806202</v>
      </c>
      <c r="C116" s="122">
        <f t="shared" si="92"/>
        <v>0.67616666666666669</v>
      </c>
      <c r="D116" s="7" t="s">
        <v>419</v>
      </c>
      <c r="E116" s="18" t="s">
        <v>421</v>
      </c>
      <c r="F116" s="82" t="s">
        <v>12</v>
      </c>
      <c r="G116" s="149" t="s">
        <v>354</v>
      </c>
      <c r="H116" s="167">
        <v>89.12</v>
      </c>
      <c r="I116" s="151">
        <f t="shared" si="62"/>
        <v>68.884999999999991</v>
      </c>
      <c r="J116" s="208"/>
    </row>
    <row r="117" spans="1:10" x14ac:dyDescent="0.25">
      <c r="A117" s="122">
        <f t="shared" si="90"/>
        <v>0.66415760869565221</v>
      </c>
      <c r="B117" s="122">
        <f t="shared" si="91"/>
        <v>0.66979651162790699</v>
      </c>
      <c r="C117" s="122">
        <f t="shared" si="92"/>
        <v>0.67628125000000006</v>
      </c>
      <c r="D117" s="143" t="s">
        <v>420</v>
      </c>
      <c r="E117" s="18" t="s">
        <v>422</v>
      </c>
      <c r="F117" s="82" t="s">
        <v>11</v>
      </c>
      <c r="G117" s="149" t="s">
        <v>354</v>
      </c>
      <c r="H117" s="167">
        <v>89.23</v>
      </c>
      <c r="I117" s="151">
        <f t="shared" si="62"/>
        <v>68.774999999999991</v>
      </c>
      <c r="J117" s="208"/>
    </row>
    <row r="118" spans="1:10" x14ac:dyDescent="0.25">
      <c r="A118" s="122">
        <f t="shared" si="90"/>
        <v>0.6649818840579711</v>
      </c>
      <c r="B118" s="122">
        <f t="shared" si="91"/>
        <v>0.67067829457364347</v>
      </c>
      <c r="C118" s="122">
        <f t="shared" si="92"/>
        <v>0.67722916666666666</v>
      </c>
      <c r="D118" s="143" t="s">
        <v>420</v>
      </c>
      <c r="E118" s="18" t="s">
        <v>423</v>
      </c>
      <c r="F118" s="82" t="s">
        <v>13</v>
      </c>
      <c r="G118" s="149"/>
      <c r="H118" s="167">
        <v>90.14</v>
      </c>
      <c r="I118" s="151">
        <f t="shared" si="62"/>
        <v>67.864999999999995</v>
      </c>
      <c r="J118" s="208"/>
    </row>
    <row r="119" spans="1:10" x14ac:dyDescent="0.25">
      <c r="A119" s="122">
        <f t="shared" si="90"/>
        <v>0.66557065217391309</v>
      </c>
      <c r="B119" s="122">
        <f t="shared" si="91"/>
        <v>0.67130813953488377</v>
      </c>
      <c r="C119" s="122">
        <f t="shared" si="92"/>
        <v>0.67790625000000004</v>
      </c>
      <c r="D119" s="7" t="s">
        <v>424</v>
      </c>
      <c r="E119" s="18" t="s">
        <v>425</v>
      </c>
      <c r="F119" s="82" t="s">
        <v>13</v>
      </c>
      <c r="G119" s="149"/>
      <c r="H119" s="167">
        <v>90.79</v>
      </c>
      <c r="I119" s="151">
        <f t="shared" si="62"/>
        <v>67.214999999999989</v>
      </c>
      <c r="J119" s="208"/>
    </row>
    <row r="120" spans="1:10" x14ac:dyDescent="0.25">
      <c r="A120" s="122">
        <f t="shared" ref="A120:A126" si="93">$A$8+(H120/$A$6/24)</f>
        <v>0.66644021739130443</v>
      </c>
      <c r="B120" s="122">
        <f t="shared" ref="B120:B126" si="94">$B$8+(H120/$B$6/24)</f>
        <v>0.67223837209302328</v>
      </c>
      <c r="C120" s="122">
        <f t="shared" ref="C120:C126" si="95">$C$8+(H120/$C$6/24)</f>
        <v>0.67890625000000004</v>
      </c>
      <c r="D120" s="7" t="s">
        <v>426</v>
      </c>
      <c r="E120" s="18" t="s">
        <v>427</v>
      </c>
      <c r="F120" s="82" t="s">
        <v>11</v>
      </c>
      <c r="G120" s="149"/>
      <c r="H120" s="167">
        <v>91.75</v>
      </c>
      <c r="I120" s="151">
        <f t="shared" si="62"/>
        <v>66.254999999999995</v>
      </c>
      <c r="J120" s="208"/>
    </row>
    <row r="121" spans="1:10" x14ac:dyDescent="0.25">
      <c r="A121" s="122">
        <f t="shared" si="93"/>
        <v>0.66674818840579708</v>
      </c>
      <c r="B121" s="122">
        <f t="shared" si="94"/>
        <v>0.67256782945736437</v>
      </c>
      <c r="C121" s="122">
        <f t="shared" si="95"/>
        <v>0.6792604166666667</v>
      </c>
      <c r="D121" s="7" t="s">
        <v>426</v>
      </c>
      <c r="E121" s="18" t="s">
        <v>428</v>
      </c>
      <c r="F121" s="82" t="s">
        <v>12</v>
      </c>
      <c r="G121" s="149"/>
      <c r="H121" s="167">
        <v>92.09</v>
      </c>
      <c r="I121" s="151">
        <f t="shared" si="62"/>
        <v>65.914999999999992</v>
      </c>
      <c r="J121" s="208"/>
    </row>
    <row r="122" spans="1:10" x14ac:dyDescent="0.25">
      <c r="A122" s="122">
        <f t="shared" si="93"/>
        <v>0.66688405797101458</v>
      </c>
      <c r="B122" s="122">
        <f t="shared" si="94"/>
        <v>0.67271317829457367</v>
      </c>
      <c r="C122" s="122">
        <f t="shared" si="95"/>
        <v>0.67941666666666667</v>
      </c>
      <c r="D122" s="7" t="s">
        <v>426</v>
      </c>
      <c r="E122" s="18" t="s">
        <v>429</v>
      </c>
      <c r="F122" s="82" t="s">
        <v>12</v>
      </c>
      <c r="G122" s="149"/>
      <c r="H122" s="167">
        <v>92.240000000000009</v>
      </c>
      <c r="I122" s="151">
        <f t="shared" si="62"/>
        <v>65.764999999999986</v>
      </c>
      <c r="J122" s="208"/>
    </row>
    <row r="123" spans="1:10" x14ac:dyDescent="0.25">
      <c r="A123" s="122">
        <f t="shared" si="93"/>
        <v>0.66775362318840581</v>
      </c>
      <c r="B123" s="122">
        <f t="shared" si="94"/>
        <v>0.67364341085271318</v>
      </c>
      <c r="C123" s="122">
        <f t="shared" si="95"/>
        <v>0.68041666666666667</v>
      </c>
      <c r="D123" s="7" t="s">
        <v>430</v>
      </c>
      <c r="E123" s="18" t="s">
        <v>431</v>
      </c>
      <c r="F123" s="82" t="s">
        <v>12</v>
      </c>
      <c r="G123" s="149"/>
      <c r="H123" s="167">
        <v>93.2</v>
      </c>
      <c r="I123" s="151">
        <f t="shared" si="62"/>
        <v>64.804999999999993</v>
      </c>
      <c r="J123" s="208"/>
    </row>
    <row r="124" spans="1:10" x14ac:dyDescent="0.25">
      <c r="A124" s="122">
        <f t="shared" si="93"/>
        <v>0.66838768115942038</v>
      </c>
      <c r="B124" s="122">
        <f t="shared" si="94"/>
        <v>0.67432170542635661</v>
      </c>
      <c r="C124" s="122">
        <f t="shared" si="95"/>
        <v>0.68114583333333334</v>
      </c>
      <c r="D124" s="7" t="s">
        <v>432</v>
      </c>
      <c r="E124" s="18" t="s">
        <v>433</v>
      </c>
      <c r="F124" s="82" t="s">
        <v>13</v>
      </c>
      <c r="G124" s="149"/>
      <c r="H124" s="167">
        <v>93.9</v>
      </c>
      <c r="I124" s="151">
        <f t="shared" si="62"/>
        <v>64.10499999999999</v>
      </c>
      <c r="J124" s="208"/>
    </row>
    <row r="125" spans="1:10" x14ac:dyDescent="0.25">
      <c r="A125" s="122">
        <f t="shared" si="93"/>
        <v>0.66935688405797111</v>
      </c>
      <c r="B125" s="122">
        <f t="shared" si="94"/>
        <v>0.67535852713178302</v>
      </c>
      <c r="C125" s="122">
        <f t="shared" si="95"/>
        <v>0.6822604166666667</v>
      </c>
      <c r="D125" s="7" t="s">
        <v>434</v>
      </c>
      <c r="E125" s="18" t="s">
        <v>435</v>
      </c>
      <c r="F125" s="82" t="s">
        <v>11</v>
      </c>
      <c r="G125" s="149"/>
      <c r="H125" s="167">
        <v>94.97</v>
      </c>
      <c r="I125" s="151">
        <f t="shared" si="62"/>
        <v>63.034999999999997</v>
      </c>
      <c r="J125" s="208"/>
    </row>
    <row r="126" spans="1:10" x14ac:dyDescent="0.25">
      <c r="A126" s="122">
        <f t="shared" si="93"/>
        <v>0.66990036231884065</v>
      </c>
      <c r="B126" s="122">
        <f t="shared" si="94"/>
        <v>0.67593992248062018</v>
      </c>
      <c r="C126" s="122">
        <f t="shared" si="95"/>
        <v>0.68288541666666669</v>
      </c>
      <c r="D126" s="7" t="s">
        <v>434</v>
      </c>
      <c r="E126" s="18" t="s">
        <v>436</v>
      </c>
      <c r="F126" s="82" t="s">
        <v>12</v>
      </c>
      <c r="G126" s="149"/>
      <c r="H126" s="167">
        <v>95.570000000000007</v>
      </c>
      <c r="I126" s="151">
        <f t="shared" si="62"/>
        <v>62.434999999999988</v>
      </c>
      <c r="J126" s="208"/>
    </row>
    <row r="127" spans="1:10" x14ac:dyDescent="0.25">
      <c r="A127" s="204" t="s">
        <v>437</v>
      </c>
      <c r="B127" s="205"/>
      <c r="C127" s="205"/>
      <c r="D127" s="205"/>
      <c r="E127" s="205"/>
      <c r="F127" s="205"/>
      <c r="G127" s="205"/>
      <c r="H127" s="205"/>
      <c r="I127" s="206"/>
      <c r="J127" s="208"/>
    </row>
    <row r="128" spans="1:10" x14ac:dyDescent="0.25">
      <c r="A128" s="122">
        <f t="shared" ref="A128:A129" si="96">$A$8+(H128/$A$6/24)</f>
        <v>0.67009057971014496</v>
      </c>
      <c r="B128" s="122">
        <f t="shared" ref="B128:B129" si="97">$B$8+(H128/$B$6/24)</f>
        <v>0.67614341085271323</v>
      </c>
      <c r="C128" s="122">
        <f t="shared" ref="C128:C129" si="98">$C$8+(H128/$C$6/24)</f>
        <v>0.68310416666666673</v>
      </c>
      <c r="D128" s="18" t="s">
        <v>439</v>
      </c>
      <c r="E128" s="18" t="s">
        <v>438</v>
      </c>
      <c r="F128" s="82" t="s">
        <v>13</v>
      </c>
      <c r="G128" s="149"/>
      <c r="H128" s="167">
        <v>95.78</v>
      </c>
      <c r="I128" s="151">
        <f t="shared" si="62"/>
        <v>62.224999999999994</v>
      </c>
      <c r="J128" s="208"/>
    </row>
    <row r="129" spans="1:10" x14ac:dyDescent="0.25">
      <c r="A129" s="122">
        <f t="shared" si="96"/>
        <v>0.67086956521739138</v>
      </c>
      <c r="B129" s="122">
        <f t="shared" si="97"/>
        <v>0.67697674418604659</v>
      </c>
      <c r="C129" s="122">
        <f t="shared" si="98"/>
        <v>0.68400000000000005</v>
      </c>
      <c r="D129" s="18" t="s">
        <v>441</v>
      </c>
      <c r="E129" s="18" t="s">
        <v>440</v>
      </c>
      <c r="F129" s="82" t="s">
        <v>11</v>
      </c>
      <c r="G129" s="149"/>
      <c r="H129" s="167">
        <v>96.64</v>
      </c>
      <c r="I129" s="151">
        <f t="shared" si="62"/>
        <v>61.364999999999995</v>
      </c>
      <c r="J129" s="208"/>
    </row>
    <row r="130" spans="1:10" x14ac:dyDescent="0.25">
      <c r="A130" s="204" t="s">
        <v>443</v>
      </c>
      <c r="B130" s="205"/>
      <c r="C130" s="205"/>
      <c r="D130" s="205"/>
      <c r="E130" s="205"/>
      <c r="F130" s="205"/>
      <c r="G130" s="205"/>
      <c r="H130" s="205"/>
      <c r="I130" s="206"/>
      <c r="J130" s="208"/>
    </row>
    <row r="131" spans="1:10" x14ac:dyDescent="0.25">
      <c r="A131" s="122">
        <f t="shared" ref="A131:A132" si="99">$A$8+(H131/$A$6/24)</f>
        <v>0.67277173913043486</v>
      </c>
      <c r="B131" s="122">
        <f t="shared" ref="B131:B132" si="100">$B$8+(H131/$B$6/24)</f>
        <v>0.67901162790697678</v>
      </c>
      <c r="C131" s="122">
        <f t="shared" ref="C131:C132" si="101">$C$8+(H131/$C$6/24)</f>
        <v>0.68618750000000006</v>
      </c>
      <c r="D131" s="7" t="s">
        <v>444</v>
      </c>
      <c r="E131" s="144" t="s">
        <v>442</v>
      </c>
      <c r="F131" s="82" t="s">
        <v>11</v>
      </c>
      <c r="G131" s="149"/>
      <c r="H131" s="167">
        <v>98.740000000000009</v>
      </c>
      <c r="I131" s="151">
        <f t="shared" si="62"/>
        <v>59.264999999999986</v>
      </c>
      <c r="J131" s="208"/>
    </row>
    <row r="132" spans="1:10" x14ac:dyDescent="0.25">
      <c r="A132" s="122">
        <f t="shared" si="99"/>
        <v>0.67393115942028992</v>
      </c>
      <c r="B132" s="122">
        <f t="shared" si="100"/>
        <v>0.68025193798449624</v>
      </c>
      <c r="C132" s="122">
        <f t="shared" si="101"/>
        <v>0.68752083333333336</v>
      </c>
      <c r="D132" s="7" t="s">
        <v>448</v>
      </c>
      <c r="E132" s="18" t="s">
        <v>445</v>
      </c>
      <c r="F132" s="82" t="s">
        <v>11</v>
      </c>
      <c r="G132" s="149"/>
      <c r="H132" s="167">
        <v>100.02000000000001</v>
      </c>
      <c r="I132" s="151">
        <f t="shared" si="62"/>
        <v>57.984999999999985</v>
      </c>
      <c r="J132" s="208"/>
    </row>
    <row r="133" spans="1:10" x14ac:dyDescent="0.25">
      <c r="A133" s="204" t="s">
        <v>446</v>
      </c>
      <c r="B133" s="205"/>
      <c r="C133" s="205"/>
      <c r="D133" s="205"/>
      <c r="E133" s="205"/>
      <c r="F133" s="205"/>
      <c r="G133" s="205"/>
      <c r="H133" s="205"/>
      <c r="I133" s="206"/>
      <c r="J133" s="208"/>
    </row>
    <row r="134" spans="1:10" x14ac:dyDescent="0.25">
      <c r="A134" s="122">
        <f t="shared" ref="A134:A137" si="102">$A$8+(H134/$A$6/24)</f>
        <v>0.67546195652173924</v>
      </c>
      <c r="B134" s="122">
        <f t="shared" ref="B134:B137" si="103">$B$8+(H134/$B$6/24)</f>
        <v>0.68188953488372095</v>
      </c>
      <c r="C134" s="122">
        <f t="shared" ref="C134:C137" si="104">$C$8+(H134/$C$6/24)</f>
        <v>0.68928125000000007</v>
      </c>
      <c r="D134" s="7" t="s">
        <v>448</v>
      </c>
      <c r="E134" s="18" t="s">
        <v>447</v>
      </c>
      <c r="F134" s="82" t="s">
        <v>11</v>
      </c>
      <c r="G134" s="149"/>
      <c r="H134" s="167">
        <v>101.71000000000001</v>
      </c>
      <c r="I134" s="151">
        <f t="shared" si="62"/>
        <v>56.294999999999987</v>
      </c>
      <c r="J134" s="208"/>
    </row>
    <row r="135" spans="1:10" x14ac:dyDescent="0.25">
      <c r="A135" s="122">
        <f t="shared" si="102"/>
        <v>0.67594202898550726</v>
      </c>
      <c r="B135" s="122">
        <f t="shared" si="103"/>
        <v>0.68240310077519384</v>
      </c>
      <c r="C135" s="122">
        <f t="shared" si="104"/>
        <v>0.68983333333333341</v>
      </c>
      <c r="D135" s="7" t="s">
        <v>450</v>
      </c>
      <c r="E135" s="18" t="s">
        <v>449</v>
      </c>
      <c r="F135" s="82" t="s">
        <v>11</v>
      </c>
      <c r="G135" s="149"/>
      <c r="H135" s="167">
        <v>102.24000000000001</v>
      </c>
      <c r="I135" s="151">
        <f t="shared" si="62"/>
        <v>55.764999999999986</v>
      </c>
      <c r="J135" s="208"/>
    </row>
    <row r="136" spans="1:10" x14ac:dyDescent="0.25">
      <c r="A136" s="122">
        <f t="shared" si="102"/>
        <v>0.67773550724637688</v>
      </c>
      <c r="B136" s="122">
        <f t="shared" si="103"/>
        <v>0.68432170542635662</v>
      </c>
      <c r="C136" s="122">
        <f t="shared" si="104"/>
        <v>0.69189583333333338</v>
      </c>
      <c r="D136" s="7" t="s">
        <v>450</v>
      </c>
      <c r="E136" s="18" t="s">
        <v>451</v>
      </c>
      <c r="F136" s="82" t="s">
        <v>11</v>
      </c>
      <c r="G136" s="149"/>
      <c r="H136" s="167">
        <v>104.22</v>
      </c>
      <c r="I136" s="151">
        <f t="shared" si="62"/>
        <v>53.784999999999997</v>
      </c>
      <c r="J136" s="208"/>
    </row>
    <row r="137" spans="1:10" x14ac:dyDescent="0.25">
      <c r="A137" s="122">
        <f t="shared" si="102"/>
        <v>0.67830615942028993</v>
      </c>
      <c r="B137" s="122">
        <f t="shared" si="103"/>
        <v>0.68493217054263567</v>
      </c>
      <c r="C137" s="122">
        <f t="shared" si="104"/>
        <v>0.6925520833333334</v>
      </c>
      <c r="D137" s="7" t="s">
        <v>450</v>
      </c>
      <c r="E137" s="18" t="s">
        <v>452</v>
      </c>
      <c r="F137" s="82" t="s">
        <v>13</v>
      </c>
      <c r="G137" s="149"/>
      <c r="H137" s="167">
        <v>104.85000000000001</v>
      </c>
      <c r="I137" s="151">
        <f t="shared" si="62"/>
        <v>53.154999999999987</v>
      </c>
      <c r="J137" s="208"/>
    </row>
    <row r="138" spans="1:10" x14ac:dyDescent="0.25">
      <c r="A138" s="204" t="s">
        <v>264</v>
      </c>
      <c r="B138" s="205"/>
      <c r="C138" s="205"/>
      <c r="D138" s="205"/>
      <c r="E138" s="205"/>
      <c r="F138" s="205"/>
      <c r="G138" s="205"/>
      <c r="H138" s="205"/>
      <c r="I138" s="206"/>
      <c r="J138" s="208"/>
    </row>
    <row r="139" spans="1:10" x14ac:dyDescent="0.25">
      <c r="A139" s="122">
        <f t="shared" ref="A139:A144" si="105">$A$8+(H139/$A$6/24)</f>
        <v>0.68079710144927541</v>
      </c>
      <c r="B139" s="122">
        <f t="shared" ref="B139:B141" si="106">$B$8+(H139/$B$6/24)</f>
        <v>0.68759689922480627</v>
      </c>
      <c r="C139" s="122">
        <f t="shared" ref="C139:C141" si="107">$C$8+(H139/$C$6/24)</f>
        <v>0.69541666666666668</v>
      </c>
      <c r="D139" s="7" t="s">
        <v>453</v>
      </c>
      <c r="E139" s="18" t="s">
        <v>454</v>
      </c>
      <c r="F139" s="82" t="s">
        <v>11</v>
      </c>
      <c r="G139" s="149"/>
      <c r="H139" s="167">
        <v>107.60000000000001</v>
      </c>
      <c r="I139" s="151">
        <f t="shared" si="62"/>
        <v>50.404999999999987</v>
      </c>
      <c r="J139" s="208"/>
    </row>
    <row r="140" spans="1:10" x14ac:dyDescent="0.25">
      <c r="A140" s="122">
        <f t="shared" si="105"/>
        <v>0.68183876811594213</v>
      </c>
      <c r="B140" s="122">
        <f t="shared" si="106"/>
        <v>0.68871124031007758</v>
      </c>
      <c r="C140" s="122">
        <f t="shared" si="107"/>
        <v>0.69661458333333337</v>
      </c>
      <c r="D140" s="7" t="s">
        <v>453</v>
      </c>
      <c r="E140" s="18" t="s">
        <v>455</v>
      </c>
      <c r="F140" s="82" t="s">
        <v>13</v>
      </c>
      <c r="G140" s="149"/>
      <c r="H140" s="167">
        <v>108.75</v>
      </c>
      <c r="I140" s="151">
        <f t="shared" si="62"/>
        <v>49.254999999999995</v>
      </c>
      <c r="J140" s="208"/>
    </row>
    <row r="141" spans="1:10" x14ac:dyDescent="0.25">
      <c r="A141" s="122">
        <f t="shared" si="105"/>
        <v>0.68284420289855075</v>
      </c>
      <c r="B141" s="122">
        <f t="shared" si="106"/>
        <v>0.68978682170542638</v>
      </c>
      <c r="C141" s="122">
        <f t="shared" si="107"/>
        <v>0.69777083333333334</v>
      </c>
      <c r="D141" s="7" t="s">
        <v>456</v>
      </c>
      <c r="E141" s="18" t="s">
        <v>457</v>
      </c>
      <c r="F141" s="82" t="s">
        <v>379</v>
      </c>
      <c r="G141" s="149"/>
      <c r="H141" s="167">
        <v>109.86</v>
      </c>
      <c r="I141" s="151">
        <f t="shared" si="62"/>
        <v>48.144999999999996</v>
      </c>
      <c r="J141" s="208"/>
    </row>
    <row r="142" spans="1:10" x14ac:dyDescent="0.25">
      <c r="A142" s="204" t="s">
        <v>443</v>
      </c>
      <c r="B142" s="205"/>
      <c r="C142" s="205"/>
      <c r="D142" s="205"/>
      <c r="E142" s="205"/>
      <c r="F142" s="205"/>
      <c r="G142" s="205"/>
      <c r="H142" s="205"/>
      <c r="I142" s="206"/>
      <c r="J142" s="208"/>
    </row>
    <row r="143" spans="1:10" x14ac:dyDescent="0.25">
      <c r="A143" s="122">
        <f t="shared" si="105"/>
        <v>0.68297101449275366</v>
      </c>
      <c r="B143" s="122">
        <f t="shared" ref="B143:B144" si="108">$B$8+(H143/$B$6/24)</f>
        <v>0.68992248062015504</v>
      </c>
      <c r="C143" s="122">
        <f t="shared" ref="C143:C144" si="109">$C$8+(H143/$C$6/24)</f>
        <v>0.69791666666666674</v>
      </c>
      <c r="D143" s="7" t="s">
        <v>458</v>
      </c>
      <c r="E143" s="18" t="s">
        <v>459</v>
      </c>
      <c r="F143" s="82" t="s">
        <v>12</v>
      </c>
      <c r="G143" s="149"/>
      <c r="H143" s="167">
        <v>110</v>
      </c>
      <c r="I143" s="151">
        <f t="shared" si="62"/>
        <v>48.004999999999995</v>
      </c>
      <c r="J143" s="208"/>
    </row>
    <row r="144" spans="1:10" x14ac:dyDescent="0.25">
      <c r="A144" s="122">
        <f t="shared" si="105"/>
        <v>0.68403985507246379</v>
      </c>
      <c r="B144" s="122">
        <f t="shared" si="108"/>
        <v>0.69106589147286823</v>
      </c>
      <c r="C144" s="122">
        <f t="shared" si="109"/>
        <v>0.69914583333333336</v>
      </c>
      <c r="D144" s="7" t="s">
        <v>460</v>
      </c>
      <c r="E144" s="18" t="s">
        <v>461</v>
      </c>
      <c r="F144" s="82" t="s">
        <v>12</v>
      </c>
      <c r="G144" s="149"/>
      <c r="H144" s="167">
        <v>111.18</v>
      </c>
      <c r="I144" s="151">
        <f t="shared" si="62"/>
        <v>46.824999999999989</v>
      </c>
      <c r="J144" s="208"/>
    </row>
    <row r="145" spans="1:10" x14ac:dyDescent="0.25">
      <c r="A145" s="201" t="s">
        <v>264</v>
      </c>
      <c r="B145" s="202"/>
      <c r="C145" s="202"/>
      <c r="D145" s="202"/>
      <c r="E145" s="202"/>
      <c r="F145" s="202"/>
      <c r="G145" s="202"/>
      <c r="H145" s="202"/>
      <c r="I145" s="203"/>
      <c r="J145" s="208"/>
    </row>
    <row r="146" spans="1:10" x14ac:dyDescent="0.25">
      <c r="A146" s="122">
        <f t="shared" ref="A146:A158" si="110">$A$8+(H146/$A$6/24)</f>
        <v>0.6855072463768116</v>
      </c>
      <c r="B146" s="122">
        <f t="shared" ref="B146:B158" si="111">$B$8+(H146/$B$6/24)</f>
        <v>0.69263565891472867</v>
      </c>
      <c r="C146" s="122">
        <f t="shared" ref="C146:C158" si="112">$C$8+(H146/$C$6/24)</f>
        <v>0.70083333333333342</v>
      </c>
      <c r="D146" s="7" t="s">
        <v>462</v>
      </c>
      <c r="E146" s="18" t="s">
        <v>463</v>
      </c>
      <c r="F146" s="82" t="s">
        <v>11</v>
      </c>
      <c r="G146" s="149"/>
      <c r="H146" s="167">
        <v>112.80000000000001</v>
      </c>
      <c r="I146" s="151">
        <f t="shared" si="62"/>
        <v>45.204999999999984</v>
      </c>
      <c r="J146" s="208"/>
    </row>
    <row r="147" spans="1:10" x14ac:dyDescent="0.25">
      <c r="A147" s="122">
        <f t="shared" si="110"/>
        <v>0.68632246376811601</v>
      </c>
      <c r="B147" s="122">
        <f t="shared" si="111"/>
        <v>0.69350775193798453</v>
      </c>
      <c r="C147" s="122">
        <f t="shared" si="112"/>
        <v>0.70177083333333334</v>
      </c>
      <c r="D147" s="7" t="s">
        <v>465</v>
      </c>
      <c r="E147" s="18" t="s">
        <v>464</v>
      </c>
      <c r="F147" s="82" t="s">
        <v>13</v>
      </c>
      <c r="G147" s="149" t="s">
        <v>469</v>
      </c>
      <c r="H147" s="167">
        <v>113.7</v>
      </c>
      <c r="I147" s="151">
        <f t="shared" ref="I147:I185" si="113">$I$8-H147</f>
        <v>44.304999999999993</v>
      </c>
      <c r="J147" s="208"/>
    </row>
    <row r="148" spans="1:10" x14ac:dyDescent="0.25">
      <c r="A148" s="122">
        <f t="shared" si="110"/>
        <v>0.68678442028985509</v>
      </c>
      <c r="B148" s="122">
        <f t="shared" si="111"/>
        <v>0.69400193798449616</v>
      </c>
      <c r="C148" s="122">
        <f t="shared" si="112"/>
        <v>0.70230208333333333</v>
      </c>
      <c r="D148" s="143" t="s">
        <v>466</v>
      </c>
      <c r="E148" s="18" t="s">
        <v>467</v>
      </c>
      <c r="F148" s="82" t="s">
        <v>468</v>
      </c>
      <c r="G148" s="149"/>
      <c r="H148" s="167">
        <v>114.21000000000001</v>
      </c>
      <c r="I148" s="151">
        <f t="shared" si="113"/>
        <v>43.794999999999987</v>
      </c>
      <c r="J148" s="208"/>
    </row>
    <row r="149" spans="1:10" x14ac:dyDescent="0.25">
      <c r="A149" s="122">
        <f t="shared" si="110"/>
        <v>0.68786231884057969</v>
      </c>
      <c r="B149" s="122">
        <f t="shared" si="111"/>
        <v>0.69515503875968998</v>
      </c>
      <c r="C149" s="122">
        <f t="shared" si="112"/>
        <v>0.70354166666666673</v>
      </c>
      <c r="D149" s="7" t="s">
        <v>471</v>
      </c>
      <c r="E149" s="18" t="s">
        <v>470</v>
      </c>
      <c r="F149" s="82" t="s">
        <v>11</v>
      </c>
      <c r="G149" s="149" t="s">
        <v>14</v>
      </c>
      <c r="H149" s="167">
        <v>115.4</v>
      </c>
      <c r="I149" s="151">
        <f t="shared" si="113"/>
        <v>42.60499999999999</v>
      </c>
      <c r="J149" s="208"/>
    </row>
    <row r="150" spans="1:10" x14ac:dyDescent="0.25">
      <c r="A150" s="122">
        <f t="shared" si="110"/>
        <v>0.68791666666666673</v>
      </c>
      <c r="B150" s="122">
        <f t="shared" si="111"/>
        <v>0.69521317829457363</v>
      </c>
      <c r="C150" s="122">
        <f t="shared" si="112"/>
        <v>0.7036041666666667</v>
      </c>
      <c r="D150" s="7" t="s">
        <v>472</v>
      </c>
      <c r="E150" s="18" t="s">
        <v>473</v>
      </c>
      <c r="F150" s="82" t="s">
        <v>11</v>
      </c>
      <c r="G150" s="149" t="s">
        <v>14</v>
      </c>
      <c r="H150" s="167">
        <v>115.46000000000001</v>
      </c>
      <c r="I150" s="151">
        <f t="shared" si="113"/>
        <v>42.544999999999987</v>
      </c>
      <c r="J150" s="208"/>
    </row>
    <row r="151" spans="1:10" x14ac:dyDescent="0.25">
      <c r="A151" s="122">
        <f t="shared" si="110"/>
        <v>0.68866847826086963</v>
      </c>
      <c r="B151" s="122">
        <f t="shared" si="111"/>
        <v>0.69601744186046521</v>
      </c>
      <c r="C151" s="122">
        <f t="shared" si="112"/>
        <v>0.70446875000000009</v>
      </c>
      <c r="D151" s="7" t="s">
        <v>474</v>
      </c>
      <c r="E151" s="18" t="s">
        <v>475</v>
      </c>
      <c r="F151" s="82" t="s">
        <v>11</v>
      </c>
      <c r="G151" s="149" t="s">
        <v>14</v>
      </c>
      <c r="H151" s="167">
        <v>116.29</v>
      </c>
      <c r="I151" s="151">
        <f t="shared" si="113"/>
        <v>41.714999999999989</v>
      </c>
      <c r="J151" s="208"/>
    </row>
    <row r="152" spans="1:10" x14ac:dyDescent="0.25">
      <c r="A152" s="122">
        <f t="shared" si="110"/>
        <v>0.68937500000000007</v>
      </c>
      <c r="B152" s="122">
        <f t="shared" si="111"/>
        <v>0.69677325581395355</v>
      </c>
      <c r="C152" s="122">
        <f t="shared" si="112"/>
        <v>0.70528125000000008</v>
      </c>
      <c r="D152" s="7" t="s">
        <v>476</v>
      </c>
      <c r="E152" s="18" t="s">
        <v>477</v>
      </c>
      <c r="F152" s="82" t="s">
        <v>11</v>
      </c>
      <c r="G152" s="149"/>
      <c r="H152" s="167">
        <v>117.07000000000001</v>
      </c>
      <c r="I152" s="151">
        <f t="shared" si="113"/>
        <v>40.934999999999988</v>
      </c>
      <c r="J152" s="208"/>
    </row>
    <row r="153" spans="1:10" x14ac:dyDescent="0.25">
      <c r="A153" s="122">
        <f t="shared" si="110"/>
        <v>0.68961050724637685</v>
      </c>
      <c r="B153" s="122">
        <f t="shared" si="111"/>
        <v>0.69702519379844963</v>
      </c>
      <c r="C153" s="122">
        <f t="shared" si="112"/>
        <v>0.70555208333333341</v>
      </c>
      <c r="D153" s="7" t="s">
        <v>478</v>
      </c>
      <c r="E153" s="18" t="s">
        <v>479</v>
      </c>
      <c r="F153" s="82" t="s">
        <v>12</v>
      </c>
      <c r="G153" s="149"/>
      <c r="H153" s="167">
        <v>117.33000000000001</v>
      </c>
      <c r="I153" s="151">
        <f t="shared" si="113"/>
        <v>40.674999999999983</v>
      </c>
      <c r="J153" s="208"/>
    </row>
    <row r="154" spans="1:10" x14ac:dyDescent="0.25">
      <c r="A154" s="122">
        <f t="shared" si="110"/>
        <v>0.69009057971014498</v>
      </c>
      <c r="B154" s="122">
        <f t="shared" si="111"/>
        <v>0.69753875968992252</v>
      </c>
      <c r="C154" s="122">
        <f t="shared" si="112"/>
        <v>0.70610416666666675</v>
      </c>
      <c r="D154" s="7" t="s">
        <v>480</v>
      </c>
      <c r="E154" s="18" t="s">
        <v>481</v>
      </c>
      <c r="F154" s="82" t="s">
        <v>11</v>
      </c>
      <c r="G154" s="149"/>
      <c r="H154" s="167">
        <v>117.86</v>
      </c>
      <c r="I154" s="151">
        <f t="shared" si="113"/>
        <v>40.144999999999996</v>
      </c>
      <c r="J154" s="208"/>
    </row>
    <row r="155" spans="1:10" x14ac:dyDescent="0.25">
      <c r="A155" s="122">
        <f t="shared" si="110"/>
        <v>0.69056159420289864</v>
      </c>
      <c r="B155" s="122">
        <f t="shared" si="111"/>
        <v>0.69804263565891478</v>
      </c>
      <c r="C155" s="122">
        <f t="shared" si="112"/>
        <v>0.70664583333333342</v>
      </c>
      <c r="D155" s="7" t="s">
        <v>482</v>
      </c>
      <c r="E155" s="18" t="s">
        <v>483</v>
      </c>
      <c r="F155" s="82" t="s">
        <v>12</v>
      </c>
      <c r="G155" s="149"/>
      <c r="H155" s="167">
        <v>118.38000000000001</v>
      </c>
      <c r="I155" s="151">
        <f t="shared" si="113"/>
        <v>39.624999999999986</v>
      </c>
      <c r="J155" s="208"/>
    </row>
    <row r="156" spans="1:10" x14ac:dyDescent="0.25">
      <c r="A156" s="122">
        <f t="shared" si="110"/>
        <v>0.69105978260869572</v>
      </c>
      <c r="B156" s="122">
        <f t="shared" si="111"/>
        <v>0.69857558139534892</v>
      </c>
      <c r="C156" s="122">
        <f t="shared" si="112"/>
        <v>0.70721875000000001</v>
      </c>
      <c r="D156" s="7" t="s">
        <v>484</v>
      </c>
      <c r="E156" s="18" t="s">
        <v>485</v>
      </c>
      <c r="F156" s="82" t="s">
        <v>12</v>
      </c>
      <c r="G156" s="149"/>
      <c r="H156" s="167">
        <v>118.93</v>
      </c>
      <c r="I156" s="151">
        <f t="shared" si="113"/>
        <v>39.074999999999989</v>
      </c>
      <c r="J156" s="208"/>
    </row>
    <row r="157" spans="1:10" x14ac:dyDescent="0.25">
      <c r="A157" s="122">
        <f t="shared" si="110"/>
        <v>0.69129528985507249</v>
      </c>
      <c r="B157" s="122">
        <f t="shared" si="111"/>
        <v>0.698827519379845</v>
      </c>
      <c r="C157" s="122">
        <f t="shared" si="112"/>
        <v>0.70748958333333334</v>
      </c>
      <c r="D157" s="7" t="s">
        <v>486</v>
      </c>
      <c r="E157" s="18" t="s">
        <v>487</v>
      </c>
      <c r="F157" s="82" t="s">
        <v>12</v>
      </c>
      <c r="G157" s="149"/>
      <c r="H157" s="167">
        <v>119.19000000000001</v>
      </c>
      <c r="I157" s="151">
        <f t="shared" si="113"/>
        <v>38.814999999999984</v>
      </c>
      <c r="J157" s="209"/>
    </row>
    <row r="158" spans="1:10" x14ac:dyDescent="0.25">
      <c r="A158" s="122">
        <f t="shared" si="110"/>
        <v>0.69179347826086957</v>
      </c>
      <c r="B158" s="122">
        <f t="shared" si="111"/>
        <v>0.69936046511627914</v>
      </c>
      <c r="C158" s="122">
        <f t="shared" si="112"/>
        <v>0.70806250000000004</v>
      </c>
      <c r="D158" s="7" t="s">
        <v>488</v>
      </c>
      <c r="E158" s="18" t="s">
        <v>489</v>
      </c>
      <c r="F158" s="82" t="s">
        <v>379</v>
      </c>
      <c r="G158" s="149"/>
      <c r="H158" s="167">
        <v>119.74000000000001</v>
      </c>
      <c r="I158" s="151">
        <f t="shared" si="113"/>
        <v>38.264999999999986</v>
      </c>
      <c r="J158" s="192" t="s">
        <v>506</v>
      </c>
    </row>
    <row r="159" spans="1:10" x14ac:dyDescent="0.25">
      <c r="A159" s="133">
        <f t="shared" ref="A159:A185" si="114">$A$8+(H159/$A$6/24)</f>
        <v>0.6920108695652174</v>
      </c>
      <c r="B159" s="133">
        <f t="shared" ref="B159:B185" si="115">$B$8+(H159/$B$6/24)</f>
        <v>0.69959302325581396</v>
      </c>
      <c r="C159" s="133">
        <f t="shared" ref="C159:C185" si="116">$C$8+(H159/$C$6/24)</f>
        <v>0.70831250000000001</v>
      </c>
      <c r="D159" s="135" t="s">
        <v>269</v>
      </c>
      <c r="E159" s="130" t="s">
        <v>511</v>
      </c>
      <c r="F159" s="125" t="s">
        <v>11</v>
      </c>
      <c r="G159" s="150" t="s">
        <v>490</v>
      </c>
      <c r="H159" s="169">
        <v>119.98</v>
      </c>
      <c r="I159" s="165">
        <f t="shared" si="113"/>
        <v>38.024999999999991</v>
      </c>
      <c r="J159" s="192"/>
    </row>
    <row r="160" spans="1:10" x14ac:dyDescent="0.25">
      <c r="A160" s="38">
        <f t="shared" si="114"/>
        <v>0.69201992753623187</v>
      </c>
      <c r="B160" s="38">
        <f t="shared" si="115"/>
        <v>0.69960271317829459</v>
      </c>
      <c r="C160" s="83">
        <f t="shared" si="116"/>
        <v>0.70832291666666669</v>
      </c>
      <c r="D160" s="91" t="s">
        <v>267</v>
      </c>
      <c r="E160" s="7" t="s">
        <v>270</v>
      </c>
      <c r="F160" s="82" t="s">
        <v>13</v>
      </c>
      <c r="G160" s="56"/>
      <c r="H160" s="170">
        <v>119.99</v>
      </c>
      <c r="I160" s="151">
        <f t="shared" si="113"/>
        <v>38.015000000000001</v>
      </c>
      <c r="J160" s="192"/>
    </row>
    <row r="161" spans="1:10" x14ac:dyDescent="0.25">
      <c r="A161" s="38">
        <f t="shared" si="114"/>
        <v>0.69225543478260876</v>
      </c>
      <c r="B161" s="38">
        <f t="shared" si="115"/>
        <v>0.69985465116279078</v>
      </c>
      <c r="C161" s="83">
        <f t="shared" si="116"/>
        <v>0.70859375000000002</v>
      </c>
      <c r="D161" s="91" t="s">
        <v>271</v>
      </c>
      <c r="E161" s="7" t="s">
        <v>272</v>
      </c>
      <c r="F161" s="82" t="s">
        <v>11</v>
      </c>
      <c r="G161" s="60"/>
      <c r="H161" s="171">
        <v>120.25</v>
      </c>
      <c r="I161" s="151">
        <f t="shared" si="113"/>
        <v>37.754999999999995</v>
      </c>
      <c r="J161" s="192"/>
    </row>
    <row r="162" spans="1:10" x14ac:dyDescent="0.25">
      <c r="A162" s="38">
        <f t="shared" si="114"/>
        <v>0.69226449275362323</v>
      </c>
      <c r="B162" s="38">
        <f t="shared" si="115"/>
        <v>0.6998643410852714</v>
      </c>
      <c r="C162" s="83">
        <f t="shared" si="116"/>
        <v>0.7086041666666667</v>
      </c>
      <c r="D162" s="91" t="s">
        <v>271</v>
      </c>
      <c r="E162" s="18" t="s">
        <v>276</v>
      </c>
      <c r="F162" s="82" t="s">
        <v>11</v>
      </c>
      <c r="G162" s="56"/>
      <c r="H162" s="171">
        <v>120.26</v>
      </c>
      <c r="I162" s="151">
        <f t="shared" si="113"/>
        <v>37.74499999999999</v>
      </c>
      <c r="J162" s="192"/>
    </row>
    <row r="163" spans="1:10" x14ac:dyDescent="0.25">
      <c r="A163" s="38">
        <f t="shared" si="114"/>
        <v>0.69240942028985508</v>
      </c>
      <c r="B163" s="38">
        <f t="shared" si="115"/>
        <v>0.70001937984496132</v>
      </c>
      <c r="C163" s="38">
        <f t="shared" si="116"/>
        <v>0.70877083333333335</v>
      </c>
      <c r="D163" s="91" t="s">
        <v>271</v>
      </c>
      <c r="E163" s="7" t="s">
        <v>278</v>
      </c>
      <c r="F163" s="82" t="s">
        <v>11</v>
      </c>
      <c r="G163" s="60" t="s">
        <v>279</v>
      </c>
      <c r="H163" s="9">
        <v>120.42</v>
      </c>
      <c r="I163" s="151">
        <f t="shared" si="113"/>
        <v>37.584999999999994</v>
      </c>
      <c r="J163" s="192"/>
    </row>
    <row r="164" spans="1:10" x14ac:dyDescent="0.25">
      <c r="A164" s="38">
        <f t="shared" si="114"/>
        <v>0.69240942028985508</v>
      </c>
      <c r="B164" s="38">
        <f t="shared" si="115"/>
        <v>0.70001937984496132</v>
      </c>
      <c r="C164" s="83">
        <f t="shared" si="116"/>
        <v>0.70877083333333335</v>
      </c>
      <c r="D164" s="91" t="s">
        <v>271</v>
      </c>
      <c r="E164" s="7" t="s">
        <v>280</v>
      </c>
      <c r="F164" s="82" t="s">
        <v>13</v>
      </c>
      <c r="G164" s="60"/>
      <c r="H164" s="9">
        <v>120.42</v>
      </c>
      <c r="I164" s="151">
        <f t="shared" si="113"/>
        <v>37.584999999999994</v>
      </c>
      <c r="J164" s="192"/>
    </row>
    <row r="165" spans="1:10" x14ac:dyDescent="0.25">
      <c r="A165" s="38">
        <f t="shared" si="114"/>
        <v>0.6925</v>
      </c>
      <c r="B165" s="38">
        <f t="shared" si="115"/>
        <v>0.70011627906976748</v>
      </c>
      <c r="C165" s="83">
        <f t="shared" si="116"/>
        <v>0.70887500000000003</v>
      </c>
      <c r="D165" s="91" t="s">
        <v>271</v>
      </c>
      <c r="E165" s="7" t="s">
        <v>492</v>
      </c>
      <c r="F165" s="82" t="s">
        <v>12</v>
      </c>
      <c r="G165" s="60" t="s">
        <v>14</v>
      </c>
      <c r="H165" s="9">
        <v>120.52</v>
      </c>
      <c r="I165" s="151">
        <f t="shared" si="113"/>
        <v>37.484999999999999</v>
      </c>
      <c r="J165" s="192"/>
    </row>
    <row r="166" spans="1:10" x14ac:dyDescent="0.25">
      <c r="A166" s="38">
        <f t="shared" si="114"/>
        <v>0.69256340579710152</v>
      </c>
      <c r="B166" s="38">
        <f t="shared" si="115"/>
        <v>0.70018410852713187</v>
      </c>
      <c r="C166" s="83">
        <f t="shared" si="116"/>
        <v>0.70894791666666668</v>
      </c>
      <c r="D166" s="91" t="s">
        <v>494</v>
      </c>
      <c r="E166" s="143" t="s">
        <v>493</v>
      </c>
      <c r="F166" s="82" t="s">
        <v>11</v>
      </c>
      <c r="G166" s="60"/>
      <c r="H166" s="9">
        <v>120.59</v>
      </c>
      <c r="I166" s="151">
        <f t="shared" si="113"/>
        <v>37.414999999999992</v>
      </c>
      <c r="J166" s="192"/>
    </row>
    <row r="167" spans="1:10" x14ac:dyDescent="0.25">
      <c r="A167" s="38">
        <f t="shared" si="114"/>
        <v>0.69264492753623197</v>
      </c>
      <c r="B167" s="38">
        <f t="shared" si="115"/>
        <v>0.7002713178294574</v>
      </c>
      <c r="C167" s="38">
        <f t="shared" si="116"/>
        <v>0.70904166666666668</v>
      </c>
      <c r="D167" s="91" t="s">
        <v>495</v>
      </c>
      <c r="E167" s="7" t="s">
        <v>496</v>
      </c>
      <c r="F167" s="82" t="s">
        <v>13</v>
      </c>
      <c r="G167" s="60"/>
      <c r="H167" s="9">
        <v>120.68</v>
      </c>
      <c r="I167" s="151">
        <f t="shared" si="113"/>
        <v>37.324999999999989</v>
      </c>
      <c r="J167" s="192"/>
    </row>
    <row r="168" spans="1:10" x14ac:dyDescent="0.25">
      <c r="A168" s="38">
        <f t="shared" si="114"/>
        <v>0.69337862318840582</v>
      </c>
      <c r="B168" s="38">
        <f t="shared" si="115"/>
        <v>0.70105620155038761</v>
      </c>
      <c r="C168" s="83">
        <f t="shared" si="116"/>
        <v>0.70988541666666671</v>
      </c>
      <c r="D168" s="91" t="s">
        <v>497</v>
      </c>
      <c r="E168" s="7" t="s">
        <v>498</v>
      </c>
      <c r="F168" s="82" t="s">
        <v>11</v>
      </c>
      <c r="G168" s="60" t="s">
        <v>14</v>
      </c>
      <c r="H168" s="9">
        <v>121.49</v>
      </c>
      <c r="I168" s="151">
        <f t="shared" si="113"/>
        <v>36.515000000000001</v>
      </c>
      <c r="J168" s="192"/>
    </row>
    <row r="169" spans="1:10" x14ac:dyDescent="0.25">
      <c r="A169" s="38">
        <f t="shared" si="114"/>
        <v>0.69423913043478258</v>
      </c>
      <c r="B169" s="38">
        <f t="shared" si="115"/>
        <v>0.7019767441860465</v>
      </c>
      <c r="C169" s="83">
        <f t="shared" si="116"/>
        <v>0.71087500000000003</v>
      </c>
      <c r="D169" s="91" t="s">
        <v>497</v>
      </c>
      <c r="E169" s="7" t="s">
        <v>499</v>
      </c>
      <c r="F169" s="82" t="s">
        <v>11</v>
      </c>
      <c r="G169" s="60" t="s">
        <v>14</v>
      </c>
      <c r="H169" s="9">
        <v>122.44</v>
      </c>
      <c r="I169" s="151">
        <f t="shared" si="113"/>
        <v>35.564999999999998</v>
      </c>
      <c r="J169" s="192"/>
    </row>
    <row r="170" spans="1:10" x14ac:dyDescent="0.25">
      <c r="A170" s="38">
        <f t="shared" si="114"/>
        <v>0.69459239130434791</v>
      </c>
      <c r="B170" s="38">
        <f t="shared" si="115"/>
        <v>0.70235465116279072</v>
      </c>
      <c r="C170" s="83">
        <f t="shared" si="116"/>
        <v>0.71128125000000009</v>
      </c>
      <c r="D170" s="91" t="s">
        <v>500</v>
      </c>
      <c r="E170" s="7" t="s">
        <v>501</v>
      </c>
      <c r="F170" s="82" t="s">
        <v>11</v>
      </c>
      <c r="G170" s="60"/>
      <c r="H170" s="9">
        <v>122.83</v>
      </c>
      <c r="I170" s="151">
        <f t="shared" si="113"/>
        <v>35.174999999999997</v>
      </c>
      <c r="J170" s="192"/>
    </row>
    <row r="171" spans="1:10" x14ac:dyDescent="0.25">
      <c r="A171" s="38">
        <f t="shared" si="114"/>
        <v>0.69589673913043482</v>
      </c>
      <c r="B171" s="38">
        <f t="shared" si="115"/>
        <v>0.7037500000000001</v>
      </c>
      <c r="C171" s="38">
        <f t="shared" si="116"/>
        <v>0.71278125000000003</v>
      </c>
      <c r="D171" s="91" t="s">
        <v>503</v>
      </c>
      <c r="E171" s="7" t="s">
        <v>502</v>
      </c>
      <c r="F171" s="82" t="s">
        <v>11</v>
      </c>
      <c r="G171" s="60" t="s">
        <v>302</v>
      </c>
      <c r="H171" s="9">
        <v>124.27</v>
      </c>
      <c r="I171" s="151">
        <f t="shared" si="113"/>
        <v>33.734999999999999</v>
      </c>
      <c r="J171" s="192"/>
    </row>
    <row r="172" spans="1:10" x14ac:dyDescent="0.25">
      <c r="A172" s="38">
        <f t="shared" si="114"/>
        <v>0.69597826086956527</v>
      </c>
      <c r="B172" s="38">
        <f t="shared" si="115"/>
        <v>0.70383720930232563</v>
      </c>
      <c r="C172" s="83">
        <f t="shared" si="116"/>
        <v>0.71287500000000004</v>
      </c>
      <c r="D172" s="91" t="s">
        <v>503</v>
      </c>
      <c r="E172" s="7" t="s">
        <v>464</v>
      </c>
      <c r="F172" s="82" t="s">
        <v>12</v>
      </c>
      <c r="G172" s="60"/>
      <c r="H172" s="9">
        <v>124.36</v>
      </c>
      <c r="I172" s="151">
        <f t="shared" si="113"/>
        <v>33.644999999999996</v>
      </c>
      <c r="J172" s="192"/>
    </row>
    <row r="173" spans="1:10" x14ac:dyDescent="0.25">
      <c r="A173" s="38">
        <f t="shared" si="114"/>
        <v>0.69787137681159428</v>
      </c>
      <c r="B173" s="38">
        <f t="shared" si="115"/>
        <v>0.70586240310077519</v>
      </c>
      <c r="C173" s="83">
        <f t="shared" si="116"/>
        <v>0.71505208333333337</v>
      </c>
      <c r="D173" s="7" t="s">
        <v>466</v>
      </c>
      <c r="E173" s="7" t="s">
        <v>457</v>
      </c>
      <c r="F173" s="82" t="s">
        <v>11</v>
      </c>
      <c r="G173" s="60"/>
      <c r="H173" s="9">
        <v>126.45</v>
      </c>
      <c r="I173" s="151">
        <f t="shared" si="113"/>
        <v>31.554999999999993</v>
      </c>
      <c r="J173" s="192"/>
    </row>
    <row r="174" spans="1:10" x14ac:dyDescent="0.25">
      <c r="A174" s="38">
        <f t="shared" si="114"/>
        <v>0.69932971014492762</v>
      </c>
      <c r="B174" s="38">
        <f t="shared" si="115"/>
        <v>0.70742248062015511</v>
      </c>
      <c r="C174" s="83">
        <f t="shared" si="116"/>
        <v>0.71672916666666675</v>
      </c>
      <c r="D174" s="7" t="s">
        <v>466</v>
      </c>
      <c r="E174" s="18" t="s">
        <v>470</v>
      </c>
      <c r="F174" s="82" t="s">
        <v>11</v>
      </c>
      <c r="G174" s="60" t="s">
        <v>14</v>
      </c>
      <c r="H174" s="9">
        <v>128.06</v>
      </c>
      <c r="I174" s="151">
        <f t="shared" si="113"/>
        <v>29.944999999999993</v>
      </c>
      <c r="J174" s="192"/>
    </row>
    <row r="175" spans="1:10" x14ac:dyDescent="0.25">
      <c r="A175" s="38">
        <f t="shared" si="114"/>
        <v>0.69945652173913042</v>
      </c>
      <c r="B175" s="38">
        <f t="shared" si="115"/>
        <v>0.70755813953488378</v>
      </c>
      <c r="C175" s="38">
        <f t="shared" si="116"/>
        <v>0.71687500000000004</v>
      </c>
      <c r="D175" s="7" t="s">
        <v>472</v>
      </c>
      <c r="E175" s="18" t="s">
        <v>473</v>
      </c>
      <c r="F175" s="82" t="s">
        <v>11</v>
      </c>
      <c r="G175" s="149" t="s">
        <v>14</v>
      </c>
      <c r="H175" s="9">
        <v>128.19999999999999</v>
      </c>
      <c r="I175" s="151">
        <f t="shared" si="113"/>
        <v>29.805000000000007</v>
      </c>
      <c r="J175" s="192"/>
    </row>
    <row r="176" spans="1:10" x14ac:dyDescent="0.25">
      <c r="A176" s="122">
        <f>$A$8+(H176/$A$6/24)</f>
        <v>0.70094202898550728</v>
      </c>
      <c r="B176" s="122">
        <f>$B$8+(H176/$B$6/24)</f>
        <v>0.70914728682170547</v>
      </c>
      <c r="C176" s="122">
        <f>$C$8+(H176/$C$6/24)</f>
        <v>0.71858333333333335</v>
      </c>
      <c r="D176" s="7" t="s">
        <v>476</v>
      </c>
      <c r="E176" s="18" t="s">
        <v>477</v>
      </c>
      <c r="F176" s="82" t="s">
        <v>11</v>
      </c>
      <c r="G176" s="149"/>
      <c r="H176" s="9">
        <v>129.84</v>
      </c>
      <c r="I176" s="151">
        <f t="shared" si="113"/>
        <v>28.164999999999992</v>
      </c>
      <c r="J176" s="192"/>
    </row>
    <row r="177" spans="1:10" x14ac:dyDescent="0.25">
      <c r="A177" s="122">
        <f t="shared" si="114"/>
        <v>0.70117753623188406</v>
      </c>
      <c r="B177" s="122">
        <f t="shared" si="115"/>
        <v>0.70939922480620154</v>
      </c>
      <c r="C177" s="122">
        <f t="shared" si="116"/>
        <v>0.71885416666666668</v>
      </c>
      <c r="D177" s="7" t="s">
        <v>478</v>
      </c>
      <c r="E177" s="18" t="s">
        <v>479</v>
      </c>
      <c r="F177" s="82" t="s">
        <v>12</v>
      </c>
      <c r="G177" s="149"/>
      <c r="H177" s="9">
        <v>130.1</v>
      </c>
      <c r="I177" s="151">
        <f t="shared" si="113"/>
        <v>27.905000000000001</v>
      </c>
      <c r="J177" s="192"/>
    </row>
    <row r="178" spans="1:10" x14ac:dyDescent="0.25">
      <c r="A178" s="122">
        <f t="shared" si="114"/>
        <v>0.70165760869565219</v>
      </c>
      <c r="B178" s="122">
        <f t="shared" si="115"/>
        <v>0.70991279069767443</v>
      </c>
      <c r="C178" s="122">
        <f t="shared" si="116"/>
        <v>0.71940625000000002</v>
      </c>
      <c r="D178" s="7" t="s">
        <v>480</v>
      </c>
      <c r="E178" s="18" t="s">
        <v>481</v>
      </c>
      <c r="F178" s="82" t="s">
        <v>11</v>
      </c>
      <c r="G178" s="149"/>
      <c r="H178" s="9">
        <v>130.63</v>
      </c>
      <c r="I178" s="151">
        <f t="shared" si="113"/>
        <v>27.375</v>
      </c>
      <c r="J178" s="192"/>
    </row>
    <row r="179" spans="1:10" x14ac:dyDescent="0.25">
      <c r="A179" s="122">
        <f t="shared" si="114"/>
        <v>0.70211956521739127</v>
      </c>
      <c r="B179" s="122">
        <f t="shared" si="115"/>
        <v>0.71040697674418607</v>
      </c>
      <c r="C179" s="122">
        <f t="shared" si="116"/>
        <v>0.71993750000000001</v>
      </c>
      <c r="D179" s="7" t="s">
        <v>482</v>
      </c>
      <c r="E179" s="18" t="s">
        <v>483</v>
      </c>
      <c r="F179" s="82" t="s">
        <v>12</v>
      </c>
      <c r="G179" s="149"/>
      <c r="H179" s="9">
        <v>131.13999999999999</v>
      </c>
      <c r="I179" s="151">
        <f t="shared" si="113"/>
        <v>26.865000000000009</v>
      </c>
      <c r="J179" s="192"/>
    </row>
    <row r="180" spans="1:10" x14ac:dyDescent="0.25">
      <c r="A180" s="122">
        <f t="shared" si="114"/>
        <v>0.70261775362318846</v>
      </c>
      <c r="B180" s="122">
        <f t="shared" si="115"/>
        <v>0.71093992248062021</v>
      </c>
      <c r="C180" s="122">
        <f t="shared" si="116"/>
        <v>0.72051041666666671</v>
      </c>
      <c r="D180" s="7" t="s">
        <v>484</v>
      </c>
      <c r="E180" s="18" t="s">
        <v>485</v>
      </c>
      <c r="F180" s="82" t="s">
        <v>12</v>
      </c>
      <c r="G180" s="149"/>
      <c r="H180" s="164">
        <v>131.69</v>
      </c>
      <c r="I180" s="151">
        <f t="shared" si="113"/>
        <v>26.314999999999998</v>
      </c>
      <c r="J180" s="192"/>
    </row>
    <row r="181" spans="1:10" x14ac:dyDescent="0.25">
      <c r="A181" s="122">
        <f t="shared" si="114"/>
        <v>0.70286231884057981</v>
      </c>
      <c r="B181" s="122">
        <f t="shared" si="115"/>
        <v>0.71120155038759691</v>
      </c>
      <c r="C181" s="122">
        <f t="shared" si="116"/>
        <v>0.72079166666666672</v>
      </c>
      <c r="D181" s="7" t="s">
        <v>486</v>
      </c>
      <c r="E181" s="18" t="s">
        <v>487</v>
      </c>
      <c r="F181" s="82" t="s">
        <v>12</v>
      </c>
      <c r="G181" s="149"/>
      <c r="H181" s="164">
        <v>131.96</v>
      </c>
      <c r="I181" s="151">
        <f t="shared" si="113"/>
        <v>26.044999999999987</v>
      </c>
      <c r="J181" s="192"/>
    </row>
    <row r="182" spans="1:10" x14ac:dyDescent="0.25">
      <c r="A182" s="122">
        <f t="shared" si="114"/>
        <v>0.70336050724637689</v>
      </c>
      <c r="B182" s="122">
        <f t="shared" si="115"/>
        <v>0.71173449612403106</v>
      </c>
      <c r="C182" s="122">
        <f t="shared" si="116"/>
        <v>0.72136458333333331</v>
      </c>
      <c r="D182" s="7" t="s">
        <v>488</v>
      </c>
      <c r="E182" s="18" t="s">
        <v>489</v>
      </c>
      <c r="F182" s="82" t="s">
        <v>379</v>
      </c>
      <c r="G182" s="149"/>
      <c r="H182" s="9">
        <v>132.51</v>
      </c>
      <c r="I182" s="151">
        <f t="shared" si="113"/>
        <v>25.495000000000005</v>
      </c>
      <c r="J182" s="192"/>
    </row>
    <row r="183" spans="1:10" x14ac:dyDescent="0.25">
      <c r="A183" s="129">
        <f t="shared" si="114"/>
        <v>0.70351449275362321</v>
      </c>
      <c r="B183" s="129">
        <f t="shared" si="115"/>
        <v>0.7118992248062016</v>
      </c>
      <c r="C183" s="129">
        <f t="shared" si="116"/>
        <v>0.72154166666666675</v>
      </c>
      <c r="D183" s="135" t="s">
        <v>269</v>
      </c>
      <c r="E183" s="130" t="s">
        <v>510</v>
      </c>
      <c r="F183" s="125" t="s">
        <v>11</v>
      </c>
      <c r="G183" s="126" t="s">
        <v>491</v>
      </c>
      <c r="H183" s="127">
        <v>132.68</v>
      </c>
      <c r="I183" s="166">
        <f t="shared" si="113"/>
        <v>25.324999999999989</v>
      </c>
      <c r="J183" s="192"/>
    </row>
    <row r="184" spans="1:10" x14ac:dyDescent="0.25">
      <c r="A184" s="122">
        <f t="shared" si="114"/>
        <v>0.70742753623188404</v>
      </c>
      <c r="B184" s="122">
        <f t="shared" si="115"/>
        <v>0.71608527131782951</v>
      </c>
      <c r="C184" s="122">
        <f t="shared" si="116"/>
        <v>0.7260416666666667</v>
      </c>
      <c r="D184" s="91" t="s">
        <v>503</v>
      </c>
      <c r="E184" s="7" t="s">
        <v>502</v>
      </c>
      <c r="F184" s="82" t="s">
        <v>11</v>
      </c>
      <c r="G184" s="60" t="s">
        <v>302</v>
      </c>
      <c r="H184" s="9">
        <v>137</v>
      </c>
      <c r="I184" s="151">
        <f t="shared" si="113"/>
        <v>21.004999999999995</v>
      </c>
      <c r="J184" s="192"/>
    </row>
    <row r="185" spans="1:10" x14ac:dyDescent="0.25">
      <c r="A185" s="129">
        <f t="shared" si="114"/>
        <v>0.71501811594202902</v>
      </c>
      <c r="B185" s="129">
        <f t="shared" si="115"/>
        <v>0.72420542635658913</v>
      </c>
      <c r="C185" s="129">
        <f t="shared" si="116"/>
        <v>0.73477083333333337</v>
      </c>
      <c r="D185" s="123" t="s">
        <v>267</v>
      </c>
      <c r="E185" s="130" t="s">
        <v>509</v>
      </c>
      <c r="F185" s="125" t="s">
        <v>11</v>
      </c>
      <c r="G185" s="126" t="s">
        <v>504</v>
      </c>
      <c r="H185" s="127">
        <v>145.38</v>
      </c>
      <c r="I185" s="166">
        <f t="shared" si="113"/>
        <v>12.625</v>
      </c>
      <c r="J185" s="192"/>
    </row>
    <row r="186" spans="1:10" x14ac:dyDescent="0.25">
      <c r="A186" s="122">
        <f t="shared" ref="A186:A187" si="117">$A$8+(H186/$A$6/24)</f>
        <v>0.71893115942028984</v>
      </c>
      <c r="B186" s="122">
        <f t="shared" ref="B186:B187" si="118">$B$8+(H186/$B$6/24)</f>
        <v>0.72839147286821704</v>
      </c>
      <c r="C186" s="122">
        <f t="shared" ref="C186:C187" si="119">$C$8+(H186/$C$6/24)</f>
        <v>0.73927083333333332</v>
      </c>
      <c r="D186" s="91" t="s">
        <v>503</v>
      </c>
      <c r="E186" s="7" t="s">
        <v>502</v>
      </c>
      <c r="F186" s="82" t="s">
        <v>11</v>
      </c>
      <c r="G186" s="60" t="s">
        <v>302</v>
      </c>
      <c r="H186" s="9">
        <v>149.69999999999999</v>
      </c>
      <c r="I186" s="151">
        <f t="shared" ref="I186:I187" si="120">$I$8-H186</f>
        <v>8.3050000000000068</v>
      </c>
    </row>
    <row r="187" spans="1:10" x14ac:dyDescent="0.25">
      <c r="A187" s="129">
        <f t="shared" si="117"/>
        <v>0.72648550724637684</v>
      </c>
      <c r="B187" s="129">
        <f t="shared" si="118"/>
        <v>0.73647286821705427</v>
      </c>
      <c r="C187" s="129">
        <f t="shared" si="119"/>
        <v>0.74795833333333339</v>
      </c>
      <c r="D187" s="123" t="s">
        <v>267</v>
      </c>
      <c r="E187" s="130" t="s">
        <v>508</v>
      </c>
      <c r="F187" s="125"/>
      <c r="G187" s="126" t="s">
        <v>505</v>
      </c>
      <c r="H187" s="127">
        <v>158.04</v>
      </c>
      <c r="I187" s="166">
        <f t="shared" si="120"/>
        <v>-3.4999999999996589E-2</v>
      </c>
    </row>
    <row r="190" spans="1:10" x14ac:dyDescent="0.25">
      <c r="G190" s="79" t="s">
        <v>362</v>
      </c>
    </row>
  </sheetData>
  <mergeCells count="37">
    <mergeCell ref="A41:I41"/>
    <mergeCell ref="A37:I37"/>
    <mergeCell ref="J27:J157"/>
    <mergeCell ref="A66:I66"/>
    <mergeCell ref="A64:I64"/>
    <mergeCell ref="A62:I62"/>
    <mergeCell ref="A52:I52"/>
    <mergeCell ref="A45:I45"/>
    <mergeCell ref="A86:I86"/>
    <mergeCell ref="A81:I81"/>
    <mergeCell ref="A77:I77"/>
    <mergeCell ref="A72:I72"/>
    <mergeCell ref="A70:I70"/>
    <mergeCell ref="A127:I127"/>
    <mergeCell ref="A113:I113"/>
    <mergeCell ref="A110:I110"/>
    <mergeCell ref="A108:I108"/>
    <mergeCell ref="A91:I91"/>
    <mergeCell ref="A145:I145"/>
    <mergeCell ref="A142:I142"/>
    <mergeCell ref="A138:I138"/>
    <mergeCell ref="A133:I133"/>
    <mergeCell ref="A130:I130"/>
    <mergeCell ref="J158:J185"/>
    <mergeCell ref="A95:I95"/>
    <mergeCell ref="A97:I97"/>
    <mergeCell ref="A99:I99"/>
    <mergeCell ref="A103:I103"/>
    <mergeCell ref="A106:I106"/>
    <mergeCell ref="A30:I30"/>
    <mergeCell ref="J8:J26"/>
    <mergeCell ref="A7:I7"/>
    <mergeCell ref="A2:I2"/>
    <mergeCell ref="A4:I4"/>
    <mergeCell ref="A5:C5"/>
    <mergeCell ref="H5:I5"/>
    <mergeCell ref="A3:I3"/>
  </mergeCells>
  <phoneticPr fontId="26" type="noConversion"/>
  <conditionalFormatting sqref="E183 E15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{8B3CDC01-97B4-4017-8BC4-96A2596FA69C}</x14:id>
        </ext>
      </extLst>
    </cfRule>
  </conditionalFormatting>
  <pageMargins left="0.23622047244094491" right="0.23622047244094491" top="0.19685039370078741" bottom="0.15748031496062992" header="0.31496062992125984" footer="0.31496062992125984"/>
  <pageSetup paperSize="9" scale="60" fitToWidth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3CDC01-97B4-4017-8BC4-96A2596FA6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E183 E159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54"/>
  <sheetViews>
    <sheetView zoomScale="80" zoomScaleNormal="80" workbookViewId="0">
      <pane xSplit="2" ySplit="6" topLeftCell="C133" activePane="bottomRight" state="frozen"/>
      <selection pane="topRight" activeCell="C1" sqref="C1"/>
      <selection pane="bottomLeft" activeCell="A7" sqref="A7"/>
      <selection pane="bottomRight" activeCell="G75" sqref="G75"/>
    </sheetView>
  </sheetViews>
  <sheetFormatPr baseColWidth="10" defaultColWidth="11.42578125" defaultRowHeight="15" outlineLevelCol="1" x14ac:dyDescent="0.25"/>
  <cols>
    <col min="1" max="1" width="4.5703125" customWidth="1"/>
    <col min="2" max="2" width="1.42578125" customWidth="1"/>
    <col min="3" max="4" width="10.5703125" style="1" customWidth="1"/>
    <col min="5" max="5" width="10.5703125" style="2" customWidth="1"/>
    <col min="6" max="6" width="14.85546875" style="1" customWidth="1"/>
    <col min="7" max="7" width="57.7109375" style="3" customWidth="1"/>
    <col min="8" max="8" width="34.140625" style="84" customWidth="1"/>
    <col min="9" max="9" width="46.5703125" style="78" customWidth="1" outlineLevel="1"/>
    <col min="10" max="10" width="31.7109375" style="78" customWidth="1"/>
    <col min="11" max="11" width="6.85546875" style="79" customWidth="1" outlineLevel="1"/>
    <col min="12" max="12" width="10.5703125" style="78" customWidth="1" outlineLevel="1"/>
    <col min="13" max="13" width="7.85546875" style="78" bestFit="1" customWidth="1" outlineLevel="1"/>
    <col min="14" max="14" width="20.28515625" style="78" bestFit="1" customWidth="1" outlineLevel="1"/>
    <col min="15" max="15" width="17.42578125" style="78" bestFit="1" customWidth="1" outlineLevel="1"/>
    <col min="16" max="16" width="12" style="4" customWidth="1"/>
    <col min="17" max="17" width="12" style="5" customWidth="1"/>
    <col min="18" max="18" width="39.85546875" customWidth="1" outlineLevel="1"/>
    <col min="19" max="19" width="2.140625" customWidth="1"/>
  </cols>
  <sheetData>
    <row r="1" spans="1:22" ht="6.75" customHeight="1" x14ac:dyDescent="0.25"/>
    <row r="2" spans="1:22" ht="18" x14ac:dyDescent="0.25">
      <c r="C2" s="195" t="s">
        <v>21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7"/>
      <c r="R2" s="117"/>
    </row>
    <row r="3" spans="1:22" ht="18.75" x14ac:dyDescent="0.3">
      <c r="C3" s="198" t="s">
        <v>22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0"/>
      <c r="R3" s="116"/>
      <c r="T3" s="111" t="s">
        <v>254</v>
      </c>
      <c r="U3" s="112"/>
      <c r="V3" s="112"/>
    </row>
    <row r="4" spans="1:22" x14ac:dyDescent="0.25">
      <c r="C4" s="181"/>
      <c r="D4" s="181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</row>
    <row r="5" spans="1:22" x14ac:dyDescent="0.25">
      <c r="A5" t="s">
        <v>170</v>
      </c>
      <c r="C5" s="184" t="s">
        <v>9</v>
      </c>
      <c r="D5" s="184"/>
      <c r="E5" s="184"/>
      <c r="F5" s="113" t="s">
        <v>0</v>
      </c>
      <c r="G5" s="113" t="s">
        <v>5</v>
      </c>
      <c r="H5" s="85" t="s">
        <v>6</v>
      </c>
      <c r="I5" s="114" t="s">
        <v>171</v>
      </c>
      <c r="J5" s="113" t="s">
        <v>1</v>
      </c>
      <c r="K5" s="75" t="s">
        <v>8</v>
      </c>
      <c r="L5" s="75" t="s">
        <v>256</v>
      </c>
      <c r="M5" s="76"/>
      <c r="N5" s="118" t="s">
        <v>260</v>
      </c>
      <c r="O5" s="118" t="s">
        <v>261</v>
      </c>
      <c r="P5" s="193" t="s">
        <v>2</v>
      </c>
      <c r="Q5" s="194"/>
      <c r="R5" s="76" t="s">
        <v>257</v>
      </c>
    </row>
    <row r="6" spans="1:22" x14ac:dyDescent="0.25">
      <c r="A6" t="s">
        <v>170</v>
      </c>
      <c r="C6" s="97">
        <v>36</v>
      </c>
      <c r="D6" s="97">
        <v>33</v>
      </c>
      <c r="E6" s="97">
        <v>30</v>
      </c>
      <c r="F6" s="113"/>
      <c r="G6" s="113"/>
      <c r="H6" s="85"/>
      <c r="I6" s="113"/>
      <c r="J6" s="113"/>
      <c r="K6" s="77"/>
      <c r="L6" s="115"/>
      <c r="M6" s="98"/>
      <c r="N6" s="98"/>
      <c r="O6" s="98"/>
      <c r="P6" s="113" t="s">
        <v>4</v>
      </c>
      <c r="Q6" s="113" t="s">
        <v>3</v>
      </c>
      <c r="R6" s="98" t="s">
        <v>258</v>
      </c>
    </row>
    <row r="7" spans="1:22" x14ac:dyDescent="0.25">
      <c r="A7" t="s">
        <v>170</v>
      </c>
      <c r="C7" s="11"/>
      <c r="D7" s="11"/>
      <c r="E7" s="11"/>
      <c r="F7" s="12"/>
      <c r="G7" s="39" t="s">
        <v>10</v>
      </c>
      <c r="H7" s="86"/>
      <c r="I7" s="13"/>
      <c r="J7" s="13"/>
      <c r="K7" s="42"/>
      <c r="L7" s="100"/>
      <c r="M7" s="100"/>
      <c r="N7" s="119"/>
      <c r="O7" s="119"/>
      <c r="P7" s="14"/>
      <c r="Q7" s="15"/>
      <c r="R7" s="42"/>
    </row>
    <row r="8" spans="1:22" ht="15" customHeight="1" x14ac:dyDescent="0.25">
      <c r="A8" t="s">
        <v>170</v>
      </c>
      <c r="C8" s="29">
        <v>0.50347222222222221</v>
      </c>
      <c r="D8" s="29">
        <v>0.50347222222222221</v>
      </c>
      <c r="E8" s="29">
        <v>0.50347222222222221</v>
      </c>
      <c r="F8" s="16" t="s">
        <v>17</v>
      </c>
      <c r="G8" s="17" t="s">
        <v>167</v>
      </c>
      <c r="H8" s="34"/>
      <c r="I8" s="34"/>
      <c r="J8" s="52" t="s">
        <v>249</v>
      </c>
      <c r="K8" s="43"/>
      <c r="L8" s="51"/>
      <c r="M8" s="92" t="s">
        <v>184</v>
      </c>
      <c r="N8" s="43"/>
      <c r="O8" s="51"/>
      <c r="P8" s="33"/>
      <c r="Q8" s="33"/>
      <c r="R8" s="43"/>
    </row>
    <row r="9" spans="1:22" x14ac:dyDescent="0.25">
      <c r="C9" s="72"/>
      <c r="D9" s="72"/>
      <c r="E9" s="72"/>
      <c r="F9" s="53"/>
      <c r="G9" s="61"/>
      <c r="H9" s="82" t="s">
        <v>174</v>
      </c>
      <c r="I9" s="50" t="s">
        <v>15</v>
      </c>
      <c r="J9" s="50"/>
      <c r="K9" s="70"/>
      <c r="L9" s="82"/>
      <c r="M9" s="82"/>
      <c r="N9" s="119"/>
      <c r="O9" s="119"/>
      <c r="P9" s="74"/>
      <c r="Q9" s="74"/>
      <c r="R9" s="50"/>
    </row>
    <row r="10" spans="1:22" ht="15" customHeight="1" x14ac:dyDescent="0.25">
      <c r="C10" s="23"/>
      <c r="D10" s="23"/>
      <c r="E10" s="24"/>
      <c r="F10" s="25" t="s">
        <v>30</v>
      </c>
      <c r="G10" s="26"/>
      <c r="H10" s="27"/>
      <c r="I10" s="50" t="s">
        <v>16</v>
      </c>
      <c r="J10" s="50"/>
      <c r="K10" s="41"/>
      <c r="L10" s="82"/>
      <c r="M10" s="27"/>
      <c r="N10" s="119"/>
      <c r="O10" s="119"/>
      <c r="P10" s="28"/>
      <c r="Q10" s="28"/>
      <c r="R10" s="50"/>
    </row>
    <row r="11" spans="1:22" ht="27" x14ac:dyDescent="0.25">
      <c r="C11" s="23"/>
      <c r="D11" s="23"/>
      <c r="E11" s="24"/>
      <c r="F11" s="25"/>
      <c r="G11" s="46" t="s">
        <v>31</v>
      </c>
      <c r="H11" s="27" t="s">
        <v>194</v>
      </c>
      <c r="I11" s="50"/>
      <c r="J11" s="50"/>
      <c r="K11" s="41"/>
      <c r="L11" s="82"/>
      <c r="M11" s="27"/>
      <c r="N11" s="119"/>
      <c r="O11" s="119"/>
      <c r="P11" s="28"/>
      <c r="Q11" s="28"/>
      <c r="R11" s="50"/>
    </row>
    <row r="12" spans="1:22" ht="27" x14ac:dyDescent="0.25">
      <c r="A12" t="s">
        <v>170</v>
      </c>
      <c r="C12" s="23"/>
      <c r="D12" s="23"/>
      <c r="E12" s="24"/>
      <c r="F12" s="25"/>
      <c r="G12" s="26" t="s">
        <v>168</v>
      </c>
      <c r="H12" s="27" t="s">
        <v>180</v>
      </c>
      <c r="I12" s="50"/>
      <c r="J12" s="50" t="s">
        <v>177</v>
      </c>
      <c r="K12" s="41"/>
      <c r="L12" s="82"/>
      <c r="M12" s="27"/>
      <c r="N12" s="119"/>
      <c r="O12" s="119"/>
      <c r="P12" s="28"/>
      <c r="Q12" s="28"/>
      <c r="R12" s="50"/>
    </row>
    <row r="13" spans="1:22" ht="27" x14ac:dyDescent="0.25">
      <c r="A13" t="s">
        <v>170</v>
      </c>
      <c r="C13" s="23"/>
      <c r="D13" s="23"/>
      <c r="E13" s="24"/>
      <c r="F13" s="25"/>
      <c r="G13" s="48" t="s">
        <v>192</v>
      </c>
      <c r="H13" s="27" t="s">
        <v>193</v>
      </c>
      <c r="I13" s="50"/>
      <c r="J13" s="50"/>
      <c r="K13" s="41"/>
      <c r="L13" s="82"/>
      <c r="M13" s="27"/>
      <c r="N13" s="119"/>
      <c r="O13" s="119"/>
      <c r="P13" s="28"/>
      <c r="Q13" s="28"/>
      <c r="R13" s="50"/>
    </row>
    <row r="14" spans="1:22" x14ac:dyDescent="0.25">
      <c r="C14" s="23"/>
      <c r="D14" s="23"/>
      <c r="E14" s="24"/>
      <c r="F14" s="25" t="s">
        <v>32</v>
      </c>
      <c r="G14" s="26"/>
      <c r="H14" s="27"/>
      <c r="I14" s="50" t="s">
        <v>19</v>
      </c>
      <c r="J14" s="50"/>
      <c r="K14" s="41" t="s">
        <v>24</v>
      </c>
      <c r="L14" s="82"/>
      <c r="M14" s="27"/>
      <c r="N14" s="119"/>
      <c r="O14" s="119"/>
      <c r="P14" s="28"/>
      <c r="Q14" s="28"/>
      <c r="R14" s="50"/>
    </row>
    <row r="15" spans="1:22" ht="27" x14ac:dyDescent="0.25">
      <c r="A15" t="s">
        <v>170</v>
      </c>
      <c r="C15" s="23"/>
      <c r="D15" s="23"/>
      <c r="E15" s="24"/>
      <c r="F15" s="25"/>
      <c r="G15" s="64" t="s">
        <v>33</v>
      </c>
      <c r="H15" s="27" t="s">
        <v>195</v>
      </c>
      <c r="I15" s="50"/>
      <c r="J15" s="50"/>
      <c r="K15" s="41"/>
      <c r="L15" s="82"/>
      <c r="M15" s="27"/>
      <c r="N15" s="119"/>
      <c r="O15" s="119"/>
      <c r="P15" s="28"/>
      <c r="Q15" s="28"/>
      <c r="R15" s="50"/>
    </row>
    <row r="16" spans="1:22" x14ac:dyDescent="0.25">
      <c r="A16" t="s">
        <v>170</v>
      </c>
      <c r="C16" s="29">
        <v>0.50694444444444442</v>
      </c>
      <c r="D16" s="29">
        <v>0.50694444444444442</v>
      </c>
      <c r="E16" s="29">
        <v>0.50694444444444442</v>
      </c>
      <c r="F16" s="16" t="s">
        <v>18</v>
      </c>
      <c r="G16" s="30" t="s">
        <v>34</v>
      </c>
      <c r="H16" s="34"/>
      <c r="I16" s="31" t="s">
        <v>160</v>
      </c>
      <c r="J16" s="32"/>
      <c r="K16" s="32"/>
      <c r="L16" s="32"/>
      <c r="M16" s="103" t="s">
        <v>159</v>
      </c>
      <c r="N16" s="32"/>
      <c r="O16" s="32"/>
      <c r="P16" s="33">
        <v>0</v>
      </c>
      <c r="Q16" s="33">
        <v>83</v>
      </c>
      <c r="R16" s="32"/>
    </row>
    <row r="17" spans="1:18" x14ac:dyDescent="0.25">
      <c r="A17" t="s">
        <v>170</v>
      </c>
      <c r="C17" s="38">
        <f>$C$16+(P17/$C$6/24)</f>
        <v>0.50694444444444442</v>
      </c>
      <c r="D17" s="38">
        <f>$D$16+(P17/$D$6/24)</f>
        <v>0.50694444444444442</v>
      </c>
      <c r="E17" s="38">
        <f>$E$16+(P17/$E$6/24)</f>
        <v>0.50694444444444442</v>
      </c>
      <c r="F17" s="21" t="s">
        <v>179</v>
      </c>
      <c r="G17" s="8"/>
      <c r="H17" s="82"/>
      <c r="I17" s="57" t="s">
        <v>196</v>
      </c>
      <c r="J17" s="57"/>
      <c r="K17" s="56"/>
      <c r="L17" s="82"/>
      <c r="M17" s="55"/>
      <c r="N17" s="119"/>
      <c r="O17" s="119"/>
      <c r="P17" s="9">
        <v>0</v>
      </c>
      <c r="Q17" s="9">
        <f>$Q$16-P17</f>
        <v>83</v>
      </c>
      <c r="R17" s="50"/>
    </row>
    <row r="18" spans="1:18" x14ac:dyDescent="0.25">
      <c r="C18" s="38">
        <f>$C$16+(P18/$C$6/24)</f>
        <v>0.50937500000000002</v>
      </c>
      <c r="D18" s="38">
        <f>$D$16+(P18/$D$6/24)</f>
        <v>0.5095959595959596</v>
      </c>
      <c r="E18" s="38">
        <f>$E$16+(P18/$E$6/24)</f>
        <v>0.5098611111111111</v>
      </c>
      <c r="F18" s="7"/>
      <c r="G18" s="8" t="s">
        <v>35</v>
      </c>
      <c r="H18" s="82"/>
      <c r="I18" s="57"/>
      <c r="J18" s="57"/>
      <c r="K18" s="56"/>
      <c r="L18" s="82"/>
      <c r="M18" s="55" t="s">
        <v>25</v>
      </c>
      <c r="N18" s="119"/>
      <c r="O18" s="119"/>
      <c r="P18" s="9">
        <v>2.1</v>
      </c>
      <c r="Q18" s="9">
        <f>$Q$16-P18</f>
        <v>80.900000000000006</v>
      </c>
      <c r="R18" s="70"/>
    </row>
    <row r="19" spans="1:18" x14ac:dyDescent="0.25">
      <c r="C19" s="38">
        <f t="shared" ref="C19:C84" si="0">$C$16+(P19/$C$6/24)</f>
        <v>0.51030092592592591</v>
      </c>
      <c r="D19" s="38">
        <f t="shared" ref="D19:D84" si="1">$D$16+(P19/$D$6/24)</f>
        <v>0.51060606060606062</v>
      </c>
      <c r="E19" s="38">
        <f t="shared" ref="E19:E84" si="2">$E$16+(P19/$E$6/24)</f>
        <v>0.51097222222222216</v>
      </c>
      <c r="F19" s="7"/>
      <c r="G19" s="8" t="s">
        <v>36</v>
      </c>
      <c r="H19" s="82"/>
      <c r="I19" s="57"/>
      <c r="J19" s="57"/>
      <c r="K19" s="56"/>
      <c r="L19" s="55"/>
      <c r="M19" s="55" t="s">
        <v>25</v>
      </c>
      <c r="N19" s="119"/>
      <c r="O19" s="119"/>
      <c r="P19" s="9">
        <v>2.9</v>
      </c>
      <c r="Q19" s="9">
        <f t="shared" ref="Q19:Q84" si="3">$Q$16-P19</f>
        <v>80.099999999999994</v>
      </c>
      <c r="R19" s="62"/>
    </row>
    <row r="20" spans="1:18" x14ac:dyDescent="0.25">
      <c r="C20" s="38">
        <f>$C$16+(P20/$C$6/24)</f>
        <v>0.51180555555555551</v>
      </c>
      <c r="D20" s="38">
        <f>$D$16+(P20/$D$6/24)</f>
        <v>0.51224747474747467</v>
      </c>
      <c r="E20" s="38">
        <f>$E$16+(P20/$E$6/24)</f>
        <v>0.51277777777777778</v>
      </c>
      <c r="F20" s="7"/>
      <c r="G20" s="8" t="s">
        <v>37</v>
      </c>
      <c r="H20" s="82"/>
      <c r="I20" s="57"/>
      <c r="J20" s="57"/>
      <c r="K20" s="56"/>
      <c r="L20" s="55"/>
      <c r="M20" s="55" t="s">
        <v>25</v>
      </c>
      <c r="N20" s="119"/>
      <c r="O20" s="119"/>
      <c r="P20" s="9">
        <v>4.2</v>
      </c>
      <c r="Q20" s="9">
        <f t="shared" si="3"/>
        <v>78.8</v>
      </c>
      <c r="R20" s="56"/>
    </row>
    <row r="21" spans="1:18" x14ac:dyDescent="0.25">
      <c r="C21" s="38">
        <f t="shared" si="0"/>
        <v>0.51435185185185184</v>
      </c>
      <c r="D21" s="38">
        <f t="shared" si="1"/>
        <v>0.51502525252525255</v>
      </c>
      <c r="E21" s="38">
        <f t="shared" si="2"/>
        <v>0.51583333333333325</v>
      </c>
      <c r="F21" s="53"/>
      <c r="G21" s="8" t="s">
        <v>38</v>
      </c>
      <c r="H21" s="82"/>
      <c r="I21" s="50"/>
      <c r="J21" s="50"/>
      <c r="K21" s="56"/>
      <c r="L21" s="55"/>
      <c r="M21" s="55" t="s">
        <v>25</v>
      </c>
      <c r="N21" s="119"/>
      <c r="O21" s="119"/>
      <c r="P21" s="9">
        <v>6.4</v>
      </c>
      <c r="Q21" s="9">
        <f t="shared" si="3"/>
        <v>76.599999999999994</v>
      </c>
      <c r="R21" s="56"/>
    </row>
    <row r="22" spans="1:18" x14ac:dyDescent="0.25">
      <c r="C22" s="38">
        <f t="shared" si="0"/>
        <v>0.51840277777777777</v>
      </c>
      <c r="D22" s="38">
        <f t="shared" si="1"/>
        <v>0.51944444444444438</v>
      </c>
      <c r="E22" s="38">
        <f t="shared" si="2"/>
        <v>0.52069444444444446</v>
      </c>
      <c r="F22" s="7"/>
      <c r="G22" s="8" t="s">
        <v>39</v>
      </c>
      <c r="H22" s="82"/>
      <c r="I22" s="57"/>
      <c r="J22" s="57"/>
      <c r="K22" s="56"/>
      <c r="L22" s="55"/>
      <c r="M22" s="55" t="s">
        <v>25</v>
      </c>
      <c r="N22" s="119"/>
      <c r="O22" s="119"/>
      <c r="P22" s="9">
        <v>9.9</v>
      </c>
      <c r="Q22" s="9">
        <f t="shared" si="3"/>
        <v>73.099999999999994</v>
      </c>
      <c r="R22" s="56"/>
    </row>
    <row r="23" spans="1:18" ht="27" x14ac:dyDescent="0.25">
      <c r="A23" t="s">
        <v>170</v>
      </c>
      <c r="C23" s="38">
        <f t="shared" si="0"/>
        <v>0.52094907407407409</v>
      </c>
      <c r="D23" s="38">
        <f t="shared" si="1"/>
        <v>0.52222222222222214</v>
      </c>
      <c r="E23" s="38">
        <f t="shared" si="2"/>
        <v>0.52374999999999994</v>
      </c>
      <c r="F23" s="7"/>
      <c r="G23" s="8" t="s">
        <v>41</v>
      </c>
      <c r="H23" s="82" t="s">
        <v>197</v>
      </c>
      <c r="I23" s="57"/>
      <c r="J23" s="57"/>
      <c r="K23" s="56"/>
      <c r="L23" s="55"/>
      <c r="M23" s="99" t="s">
        <v>159</v>
      </c>
      <c r="N23" s="119"/>
      <c r="O23" s="119"/>
      <c r="P23" s="9">
        <v>12.1</v>
      </c>
      <c r="Q23" s="9">
        <f t="shared" si="3"/>
        <v>70.900000000000006</v>
      </c>
      <c r="R23" s="56"/>
    </row>
    <row r="24" spans="1:18" x14ac:dyDescent="0.25">
      <c r="A24" t="s">
        <v>170</v>
      </c>
      <c r="C24" s="38">
        <f t="shared" si="0"/>
        <v>0.52314814814814814</v>
      </c>
      <c r="D24" s="38">
        <f t="shared" si="1"/>
        <v>0.52462121212121204</v>
      </c>
      <c r="E24" s="38">
        <f t="shared" si="2"/>
        <v>0.52638888888888891</v>
      </c>
      <c r="F24" s="7"/>
      <c r="G24" s="8" t="s">
        <v>42</v>
      </c>
      <c r="H24" s="82" t="s">
        <v>40</v>
      </c>
      <c r="I24" s="57"/>
      <c r="J24" s="57"/>
      <c r="K24" s="56"/>
      <c r="L24" s="55"/>
      <c r="M24" s="55" t="s">
        <v>25</v>
      </c>
      <c r="N24" s="119"/>
      <c r="O24" s="119"/>
      <c r="P24" s="9">
        <v>14</v>
      </c>
      <c r="Q24" s="9">
        <f t="shared" si="3"/>
        <v>69</v>
      </c>
      <c r="R24" s="56"/>
    </row>
    <row r="25" spans="1:18" ht="25.5" x14ac:dyDescent="0.25">
      <c r="A25" t="s">
        <v>170</v>
      </c>
      <c r="C25" s="71">
        <f>$C$16+(P25/$C$6/24)</f>
        <v>0.52314814814814814</v>
      </c>
      <c r="D25" s="71">
        <f>$D$16+(P25/$D$6/24)</f>
        <v>0.52462121212121204</v>
      </c>
      <c r="E25" s="71">
        <f>$E$16+(P25/$E$6/24)</f>
        <v>0.52638888888888891</v>
      </c>
      <c r="F25" s="19" t="s">
        <v>51</v>
      </c>
      <c r="G25" s="20" t="s">
        <v>199</v>
      </c>
      <c r="H25" s="47"/>
      <c r="I25" s="59" t="s">
        <v>198</v>
      </c>
      <c r="J25" s="59"/>
      <c r="K25" s="59"/>
      <c r="L25" s="59"/>
      <c r="M25" s="101"/>
      <c r="N25" s="101"/>
      <c r="O25" s="101"/>
      <c r="P25" s="22">
        <v>14</v>
      </c>
      <c r="Q25" s="22">
        <f>$Q$16-P25</f>
        <v>69</v>
      </c>
      <c r="R25" s="59"/>
    </row>
    <row r="26" spans="1:18" ht="27" x14ac:dyDescent="0.25">
      <c r="C26" s="38">
        <f t="shared" si="0"/>
        <v>0.52337962962962958</v>
      </c>
      <c r="D26" s="38">
        <f t="shared" si="1"/>
        <v>0.52487373737373733</v>
      </c>
      <c r="E26" s="38">
        <f t="shared" si="2"/>
        <v>0.52666666666666662</v>
      </c>
      <c r="F26" s="7"/>
      <c r="G26" s="8"/>
      <c r="H26" s="82"/>
      <c r="I26" s="57"/>
      <c r="J26" s="57" t="s">
        <v>250</v>
      </c>
      <c r="K26" s="56" t="s">
        <v>24</v>
      </c>
      <c r="L26" s="55"/>
      <c r="M26" s="55"/>
      <c r="N26" s="119"/>
      <c r="O26" s="119"/>
      <c r="P26" s="9">
        <v>14.2</v>
      </c>
      <c r="Q26" s="9">
        <f t="shared" si="3"/>
        <v>68.8</v>
      </c>
      <c r="R26" s="56"/>
    </row>
    <row r="27" spans="1:18" x14ac:dyDescent="0.25">
      <c r="C27" s="38">
        <f t="shared" si="0"/>
        <v>0.52361111111111114</v>
      </c>
      <c r="D27" s="38">
        <f t="shared" si="1"/>
        <v>0.52512626262626261</v>
      </c>
      <c r="E27" s="38">
        <f t="shared" si="2"/>
        <v>0.52694444444444444</v>
      </c>
      <c r="F27" s="53"/>
      <c r="G27" s="8" t="s">
        <v>43</v>
      </c>
      <c r="H27" s="82" t="s">
        <v>173</v>
      </c>
      <c r="I27" s="50" t="s">
        <v>14</v>
      </c>
      <c r="J27" s="50"/>
      <c r="K27" s="56" t="s">
        <v>24</v>
      </c>
      <c r="L27" s="55"/>
      <c r="M27" s="55" t="s">
        <v>25</v>
      </c>
      <c r="N27" s="119"/>
      <c r="O27" s="119"/>
      <c r="P27" s="9">
        <v>14.4</v>
      </c>
      <c r="Q27" s="9">
        <f t="shared" si="3"/>
        <v>68.599999999999994</v>
      </c>
      <c r="R27" s="56"/>
    </row>
    <row r="28" spans="1:18" x14ac:dyDescent="0.25">
      <c r="C28" s="38">
        <f t="shared" si="0"/>
        <v>0.52384259259259258</v>
      </c>
      <c r="D28" s="38">
        <f t="shared" si="1"/>
        <v>0.52537878787878789</v>
      </c>
      <c r="E28" s="38">
        <f t="shared" si="2"/>
        <v>0.52722222222222215</v>
      </c>
      <c r="F28" s="7"/>
      <c r="G28" s="8" t="s">
        <v>44</v>
      </c>
      <c r="H28" s="82" t="s">
        <v>201</v>
      </c>
      <c r="I28" s="57"/>
      <c r="J28" s="57"/>
      <c r="K28" s="56"/>
      <c r="L28" s="55"/>
      <c r="M28" s="55" t="s">
        <v>25</v>
      </c>
      <c r="N28" s="119"/>
      <c r="O28" s="119"/>
      <c r="P28" s="9">
        <v>14.6</v>
      </c>
      <c r="Q28" s="9">
        <f t="shared" si="3"/>
        <v>68.400000000000006</v>
      </c>
      <c r="R28" s="56"/>
    </row>
    <row r="29" spans="1:18" x14ac:dyDescent="0.25">
      <c r="C29" s="38">
        <f t="shared" si="0"/>
        <v>0.5239583333333333</v>
      </c>
      <c r="D29" s="38">
        <f t="shared" si="1"/>
        <v>0.52550505050505047</v>
      </c>
      <c r="E29" s="38">
        <f t="shared" si="2"/>
        <v>0.52736111111111106</v>
      </c>
      <c r="F29" s="7"/>
      <c r="G29" s="8" t="s">
        <v>45</v>
      </c>
      <c r="H29" s="82"/>
      <c r="I29" s="57"/>
      <c r="J29" s="57"/>
      <c r="K29" s="56"/>
      <c r="L29" s="55"/>
      <c r="M29" s="55" t="s">
        <v>25</v>
      </c>
      <c r="N29" s="119"/>
      <c r="O29" s="119"/>
      <c r="P29" s="9">
        <v>14.7</v>
      </c>
      <c r="Q29" s="9">
        <f t="shared" si="3"/>
        <v>68.3</v>
      </c>
      <c r="R29" s="56"/>
    </row>
    <row r="30" spans="1:18" x14ac:dyDescent="0.25">
      <c r="C30" s="38">
        <f t="shared" si="0"/>
        <v>0.52407407407407403</v>
      </c>
      <c r="D30" s="38">
        <f t="shared" si="1"/>
        <v>0.52563131313131306</v>
      </c>
      <c r="E30" s="38">
        <f t="shared" si="2"/>
        <v>0.52749999999999997</v>
      </c>
      <c r="F30" s="7"/>
      <c r="G30" s="8"/>
      <c r="H30" s="82"/>
      <c r="I30" s="57" t="s">
        <v>19</v>
      </c>
      <c r="J30" s="57"/>
      <c r="K30" s="56" t="s">
        <v>24</v>
      </c>
      <c r="L30" s="55"/>
      <c r="M30" s="55"/>
      <c r="N30" s="119"/>
      <c r="O30" s="119"/>
      <c r="P30" s="9">
        <v>14.8</v>
      </c>
      <c r="Q30" s="9">
        <f t="shared" si="3"/>
        <v>68.2</v>
      </c>
      <c r="R30" s="56"/>
    </row>
    <row r="31" spans="1:18" x14ac:dyDescent="0.25">
      <c r="C31" s="38">
        <f t="shared" si="0"/>
        <v>0.52430555555555558</v>
      </c>
      <c r="D31" s="38">
        <f t="shared" si="1"/>
        <v>0.52588383838383834</v>
      </c>
      <c r="E31" s="38">
        <f t="shared" si="2"/>
        <v>0.52777777777777779</v>
      </c>
      <c r="F31" s="7"/>
      <c r="G31" s="8" t="s">
        <v>46</v>
      </c>
      <c r="H31" s="82"/>
      <c r="I31" s="57"/>
      <c r="J31" s="57"/>
      <c r="K31" s="56"/>
      <c r="L31" s="55"/>
      <c r="M31" s="55" t="s">
        <v>25</v>
      </c>
      <c r="N31" s="119"/>
      <c r="O31" s="119"/>
      <c r="P31" s="9">
        <v>15</v>
      </c>
      <c r="Q31" s="9">
        <f t="shared" si="3"/>
        <v>68</v>
      </c>
      <c r="R31" s="56"/>
    </row>
    <row r="32" spans="1:18" x14ac:dyDescent="0.25">
      <c r="A32" t="s">
        <v>170</v>
      </c>
      <c r="C32" s="38">
        <f t="shared" si="0"/>
        <v>0.52500000000000002</v>
      </c>
      <c r="D32" s="38">
        <f t="shared" si="1"/>
        <v>0.52664141414141408</v>
      </c>
      <c r="E32" s="38">
        <f t="shared" si="2"/>
        <v>0.52861111111111114</v>
      </c>
      <c r="F32" s="53"/>
      <c r="G32" s="8" t="s">
        <v>200</v>
      </c>
      <c r="H32" s="82" t="s">
        <v>47</v>
      </c>
      <c r="I32" s="50"/>
      <c r="J32" s="50"/>
      <c r="K32" s="56"/>
      <c r="L32" s="55"/>
      <c r="M32" s="55" t="s">
        <v>25</v>
      </c>
      <c r="N32" s="119"/>
      <c r="O32" s="119"/>
      <c r="P32" s="9">
        <v>15.6</v>
      </c>
      <c r="Q32" s="9">
        <f t="shared" si="3"/>
        <v>67.400000000000006</v>
      </c>
      <c r="R32" s="56"/>
    </row>
    <row r="33" spans="1:18" x14ac:dyDescent="0.25">
      <c r="C33" s="38">
        <f t="shared" si="0"/>
        <v>0.52534722222222219</v>
      </c>
      <c r="D33" s="38">
        <f t="shared" si="1"/>
        <v>0.52702020202020194</v>
      </c>
      <c r="E33" s="38">
        <f t="shared" si="2"/>
        <v>0.52902777777777776</v>
      </c>
      <c r="F33" s="7"/>
      <c r="G33" s="8"/>
      <c r="H33" s="82"/>
      <c r="I33" s="57"/>
      <c r="J33" s="57"/>
      <c r="K33" s="56"/>
      <c r="L33" s="55"/>
      <c r="M33" s="55"/>
      <c r="N33" s="119"/>
      <c r="O33" s="119"/>
      <c r="P33" s="9">
        <v>15.9</v>
      </c>
      <c r="Q33" s="9">
        <f t="shared" si="3"/>
        <v>67.099999999999994</v>
      </c>
      <c r="R33" s="56"/>
    </row>
    <row r="34" spans="1:18" x14ac:dyDescent="0.25">
      <c r="A34" t="s">
        <v>170</v>
      </c>
      <c r="C34" s="38">
        <f t="shared" si="0"/>
        <v>0.52546296296296291</v>
      </c>
      <c r="D34" s="38">
        <f t="shared" si="1"/>
        <v>0.52714646464646464</v>
      </c>
      <c r="E34" s="38">
        <f t="shared" si="2"/>
        <v>0.52916666666666667</v>
      </c>
      <c r="F34" s="7"/>
      <c r="G34" s="8"/>
      <c r="H34" s="82" t="s">
        <v>48</v>
      </c>
      <c r="I34" s="57"/>
      <c r="J34" s="57"/>
      <c r="K34" s="56"/>
      <c r="L34" s="55"/>
      <c r="M34" s="55" t="s">
        <v>25</v>
      </c>
      <c r="N34" s="119"/>
      <c r="O34" s="119"/>
      <c r="P34" s="9">
        <v>16</v>
      </c>
      <c r="Q34" s="9">
        <f t="shared" si="3"/>
        <v>67</v>
      </c>
      <c r="R34" s="56"/>
    </row>
    <row r="35" spans="1:18" ht="27" x14ac:dyDescent="0.25">
      <c r="A35" t="s">
        <v>170</v>
      </c>
      <c r="C35" s="38">
        <f t="shared" si="0"/>
        <v>0.52569444444444446</v>
      </c>
      <c r="D35" s="38">
        <f t="shared" si="1"/>
        <v>0.52739898989898992</v>
      </c>
      <c r="E35" s="38">
        <f t="shared" si="2"/>
        <v>0.52944444444444438</v>
      </c>
      <c r="F35" s="7"/>
      <c r="G35" s="8" t="s">
        <v>50</v>
      </c>
      <c r="H35" s="82" t="s">
        <v>49</v>
      </c>
      <c r="I35" s="57"/>
      <c r="J35" s="57"/>
      <c r="K35" s="56" t="s">
        <v>24</v>
      </c>
      <c r="L35" s="55"/>
      <c r="M35" s="55" t="s">
        <v>25</v>
      </c>
      <c r="N35" s="119"/>
      <c r="O35" s="119"/>
      <c r="P35" s="9">
        <v>16.2</v>
      </c>
      <c r="Q35" s="9">
        <f t="shared" si="3"/>
        <v>66.8</v>
      </c>
      <c r="R35" s="56"/>
    </row>
    <row r="36" spans="1:18" x14ac:dyDescent="0.25">
      <c r="C36" s="38">
        <f t="shared" si="0"/>
        <v>0.52615740740740735</v>
      </c>
      <c r="D36" s="38">
        <f t="shared" si="1"/>
        <v>0.52790404040404038</v>
      </c>
      <c r="E36" s="38">
        <f t="shared" si="2"/>
        <v>0.53</v>
      </c>
      <c r="F36" s="53"/>
      <c r="G36" s="8"/>
      <c r="H36" s="82"/>
      <c r="I36" s="80" t="s">
        <v>205</v>
      </c>
      <c r="J36" s="50"/>
      <c r="K36" s="56"/>
      <c r="L36" s="55"/>
      <c r="M36" s="55"/>
      <c r="N36" s="119"/>
      <c r="O36" s="119"/>
      <c r="P36" s="9">
        <v>16.600000000000001</v>
      </c>
      <c r="Q36" s="9">
        <f t="shared" si="3"/>
        <v>66.400000000000006</v>
      </c>
      <c r="R36" s="56"/>
    </row>
    <row r="37" spans="1:18" x14ac:dyDescent="0.25">
      <c r="A37" t="s">
        <v>170</v>
      </c>
      <c r="C37" s="38">
        <f t="shared" si="0"/>
        <v>0.52627314814814807</v>
      </c>
      <c r="D37" s="38">
        <f t="shared" si="1"/>
        <v>0.52803030303030296</v>
      </c>
      <c r="E37" s="38">
        <f t="shared" si="2"/>
        <v>0.53013888888888883</v>
      </c>
      <c r="F37" s="7"/>
      <c r="G37" s="8" t="s">
        <v>52</v>
      </c>
      <c r="H37" s="82"/>
      <c r="I37" s="66" t="s">
        <v>204</v>
      </c>
      <c r="J37" s="57"/>
      <c r="K37" s="56"/>
      <c r="L37" s="55"/>
      <c r="M37" s="55"/>
      <c r="N37" s="119"/>
      <c r="O37" s="119"/>
      <c r="P37" s="9">
        <v>16.7</v>
      </c>
      <c r="Q37" s="9">
        <f t="shared" si="3"/>
        <v>66.3</v>
      </c>
      <c r="R37" s="56"/>
    </row>
    <row r="38" spans="1:18" x14ac:dyDescent="0.25">
      <c r="C38" s="38">
        <f t="shared" si="0"/>
        <v>0.52847222222222223</v>
      </c>
      <c r="D38" s="38">
        <f t="shared" si="1"/>
        <v>0.53042929292929286</v>
      </c>
      <c r="E38" s="38">
        <f t="shared" si="2"/>
        <v>0.53277777777777779</v>
      </c>
      <c r="F38" s="7"/>
      <c r="G38" s="8"/>
      <c r="H38" s="82"/>
      <c r="I38" s="58" t="s">
        <v>205</v>
      </c>
      <c r="J38" s="57" t="s">
        <v>62</v>
      </c>
      <c r="K38" s="56" t="s">
        <v>24</v>
      </c>
      <c r="L38" s="55"/>
      <c r="M38" s="55"/>
      <c r="N38" s="119"/>
      <c r="O38" s="119"/>
      <c r="P38" s="9">
        <v>18.600000000000001</v>
      </c>
      <c r="Q38" s="9">
        <f t="shared" si="3"/>
        <v>64.400000000000006</v>
      </c>
      <c r="R38" s="56"/>
    </row>
    <row r="39" spans="1:18" ht="27" x14ac:dyDescent="0.25">
      <c r="A39" t="s">
        <v>170</v>
      </c>
      <c r="C39" s="38">
        <f t="shared" si="0"/>
        <v>0.52824074074074068</v>
      </c>
      <c r="D39" s="38">
        <f t="shared" si="1"/>
        <v>0.53017676767676769</v>
      </c>
      <c r="E39" s="38">
        <f t="shared" si="2"/>
        <v>0.53249999999999997</v>
      </c>
      <c r="F39" s="7" t="s">
        <v>57</v>
      </c>
      <c r="G39" s="8" t="s">
        <v>53</v>
      </c>
      <c r="H39" s="82"/>
      <c r="I39" s="18"/>
      <c r="J39" s="57" t="s">
        <v>251</v>
      </c>
      <c r="K39" s="56" t="s">
        <v>24</v>
      </c>
      <c r="L39" s="55"/>
      <c r="M39" s="55" t="s">
        <v>25</v>
      </c>
      <c r="N39" s="119"/>
      <c r="O39" s="119"/>
      <c r="P39" s="9">
        <v>18.399999999999999</v>
      </c>
      <c r="Q39" s="9">
        <f t="shared" si="3"/>
        <v>64.599999999999994</v>
      </c>
      <c r="R39" s="62"/>
    </row>
    <row r="40" spans="1:18" x14ac:dyDescent="0.25">
      <c r="C40" s="38">
        <f t="shared" si="0"/>
        <v>0.52824074074074068</v>
      </c>
      <c r="D40" s="38">
        <f t="shared" si="1"/>
        <v>0.53017676767676769</v>
      </c>
      <c r="E40" s="38">
        <f t="shared" si="2"/>
        <v>0.53249999999999997</v>
      </c>
      <c r="F40" s="7"/>
      <c r="G40" s="8"/>
      <c r="H40" s="82"/>
      <c r="I40" s="58" t="s">
        <v>202</v>
      </c>
      <c r="J40" s="57"/>
      <c r="K40" s="56"/>
      <c r="L40" s="55"/>
      <c r="M40" s="55" t="s">
        <v>54</v>
      </c>
      <c r="N40" s="119"/>
      <c r="O40" s="119"/>
      <c r="P40" s="9">
        <v>18.399999999999999</v>
      </c>
      <c r="Q40" s="9">
        <f t="shared" si="3"/>
        <v>64.599999999999994</v>
      </c>
      <c r="R40" s="56"/>
    </row>
    <row r="41" spans="1:18" x14ac:dyDescent="0.25">
      <c r="A41" t="s">
        <v>170</v>
      </c>
      <c r="C41" s="38">
        <f t="shared" si="0"/>
        <v>0.52858796296296295</v>
      </c>
      <c r="D41" s="38">
        <f t="shared" si="1"/>
        <v>0.53055555555555556</v>
      </c>
      <c r="E41" s="38">
        <f t="shared" si="2"/>
        <v>0.53291666666666659</v>
      </c>
      <c r="F41" s="53"/>
      <c r="G41" s="8" t="s">
        <v>55</v>
      </c>
      <c r="H41" s="82" t="s">
        <v>206</v>
      </c>
      <c r="I41" s="50"/>
      <c r="J41" s="50"/>
      <c r="K41" s="56"/>
      <c r="L41" s="55"/>
      <c r="M41" s="99" t="s">
        <v>159</v>
      </c>
      <c r="N41" s="119"/>
      <c r="O41" s="119"/>
      <c r="P41" s="9">
        <v>18.7</v>
      </c>
      <c r="Q41" s="9">
        <f t="shared" si="3"/>
        <v>64.3</v>
      </c>
      <c r="R41" s="56"/>
    </row>
    <row r="42" spans="1:18" x14ac:dyDescent="0.25">
      <c r="C42" s="38">
        <f t="shared" si="0"/>
        <v>0.52858796296296295</v>
      </c>
      <c r="D42" s="38">
        <f t="shared" si="1"/>
        <v>0.53055555555555556</v>
      </c>
      <c r="E42" s="38">
        <f t="shared" si="2"/>
        <v>0.53291666666666659</v>
      </c>
      <c r="F42" s="7"/>
      <c r="G42" s="8"/>
      <c r="H42" s="82"/>
      <c r="I42" s="57" t="s">
        <v>27</v>
      </c>
      <c r="J42" s="57"/>
      <c r="K42" s="56" t="s">
        <v>24</v>
      </c>
      <c r="L42" s="55"/>
      <c r="M42" s="55"/>
      <c r="N42" s="119"/>
      <c r="O42" s="119"/>
      <c r="P42" s="9">
        <v>18.7</v>
      </c>
      <c r="Q42" s="9">
        <f t="shared" si="3"/>
        <v>64.3</v>
      </c>
      <c r="R42" s="56"/>
    </row>
    <row r="43" spans="1:18" x14ac:dyDescent="0.25">
      <c r="C43" s="38">
        <f t="shared" si="0"/>
        <v>0.5288194444444444</v>
      </c>
      <c r="D43" s="38">
        <f t="shared" si="1"/>
        <v>0.53080808080808073</v>
      </c>
      <c r="E43" s="38">
        <f t="shared" si="2"/>
        <v>0.53319444444444442</v>
      </c>
      <c r="F43" s="7"/>
      <c r="G43" s="8" t="s">
        <v>56</v>
      </c>
      <c r="H43" s="82"/>
      <c r="I43" s="57"/>
      <c r="J43" s="57"/>
      <c r="K43" s="56"/>
      <c r="L43" s="55"/>
      <c r="M43" s="55" t="s">
        <v>25</v>
      </c>
      <c r="N43" s="119"/>
      <c r="O43" s="119"/>
      <c r="P43" s="9">
        <v>18.899999999999999</v>
      </c>
      <c r="Q43" s="9">
        <f t="shared" si="3"/>
        <v>64.099999999999994</v>
      </c>
      <c r="R43" s="62"/>
    </row>
    <row r="44" spans="1:18" x14ac:dyDescent="0.25">
      <c r="C44" s="38">
        <f t="shared" si="0"/>
        <v>0.53182870370370372</v>
      </c>
      <c r="D44" s="38">
        <f t="shared" si="1"/>
        <v>0.53409090909090906</v>
      </c>
      <c r="E44" s="38">
        <f t="shared" si="2"/>
        <v>0.53680555555555554</v>
      </c>
      <c r="F44" s="7"/>
      <c r="G44" s="8" t="s">
        <v>58</v>
      </c>
      <c r="H44" s="82"/>
      <c r="I44" s="57"/>
      <c r="J44" s="57"/>
      <c r="K44" s="56"/>
      <c r="L44" s="55"/>
      <c r="M44" s="55" t="s">
        <v>25</v>
      </c>
      <c r="N44" s="119"/>
      <c r="O44" s="119"/>
      <c r="P44" s="9">
        <v>21.5</v>
      </c>
      <c r="Q44" s="9">
        <f t="shared" si="3"/>
        <v>61.5</v>
      </c>
      <c r="R44" s="56"/>
    </row>
    <row r="45" spans="1:18" x14ac:dyDescent="0.25">
      <c r="A45" t="s">
        <v>170</v>
      </c>
      <c r="C45" s="38">
        <f t="shared" si="0"/>
        <v>0.53206018518518516</v>
      </c>
      <c r="D45" s="38">
        <f t="shared" si="1"/>
        <v>0.53434343434343434</v>
      </c>
      <c r="E45" s="38">
        <f t="shared" si="2"/>
        <v>0.53708333333333336</v>
      </c>
      <c r="F45" s="7"/>
      <c r="G45" s="8" t="s">
        <v>59</v>
      </c>
      <c r="H45" s="82" t="s">
        <v>207</v>
      </c>
      <c r="I45" s="57"/>
      <c r="J45" s="57"/>
      <c r="K45" s="56"/>
      <c r="L45" s="55"/>
      <c r="M45" s="99" t="s">
        <v>159</v>
      </c>
      <c r="N45" s="119"/>
      <c r="O45" s="119"/>
      <c r="P45" s="9">
        <v>21.7</v>
      </c>
      <c r="Q45" s="9">
        <f t="shared" si="3"/>
        <v>61.3</v>
      </c>
      <c r="R45" s="62"/>
    </row>
    <row r="46" spans="1:18" s="87" customFormat="1" x14ac:dyDescent="0.25">
      <c r="A46" s="87" t="s">
        <v>170</v>
      </c>
      <c r="C46" s="88">
        <f t="shared" si="0"/>
        <v>0.53240740740740744</v>
      </c>
      <c r="D46" s="88">
        <f t="shared" si="1"/>
        <v>0.53472222222222221</v>
      </c>
      <c r="E46" s="88">
        <f t="shared" si="2"/>
        <v>0.53749999999999998</v>
      </c>
      <c r="F46" s="53" t="s">
        <v>60</v>
      </c>
      <c r="G46" s="10" t="s">
        <v>61</v>
      </c>
      <c r="H46" s="54"/>
      <c r="I46" s="70"/>
      <c r="J46" s="70"/>
      <c r="K46" s="62"/>
      <c r="L46" s="55"/>
      <c r="M46" s="55"/>
      <c r="N46" s="119"/>
      <c r="O46" s="119"/>
      <c r="P46" s="74">
        <v>22</v>
      </c>
      <c r="Q46" s="74">
        <f t="shared" si="3"/>
        <v>61</v>
      </c>
      <c r="R46" s="56"/>
    </row>
    <row r="47" spans="1:18" x14ac:dyDescent="0.25">
      <c r="C47" s="38">
        <f t="shared" si="0"/>
        <v>0.53263888888888888</v>
      </c>
      <c r="D47" s="38">
        <f t="shared" si="1"/>
        <v>0.53497474747474749</v>
      </c>
      <c r="E47" s="38">
        <f t="shared" si="2"/>
        <v>0.5377777777777778</v>
      </c>
      <c r="F47" s="7"/>
      <c r="G47" s="8"/>
      <c r="H47" s="82"/>
      <c r="I47" s="57" t="s">
        <v>62</v>
      </c>
      <c r="J47" s="57"/>
      <c r="K47" s="56" t="s">
        <v>24</v>
      </c>
      <c r="L47" s="55"/>
      <c r="M47" s="55"/>
      <c r="N47" s="119"/>
      <c r="O47" s="119"/>
      <c r="P47" s="9">
        <v>22.2</v>
      </c>
      <c r="Q47" s="9">
        <f t="shared" si="3"/>
        <v>60.8</v>
      </c>
      <c r="R47" s="56"/>
    </row>
    <row r="48" spans="1:18" x14ac:dyDescent="0.25">
      <c r="C48" s="38">
        <f t="shared" si="0"/>
        <v>0.53275462962962961</v>
      </c>
      <c r="D48" s="38">
        <f t="shared" si="1"/>
        <v>0.53510101010101008</v>
      </c>
      <c r="E48" s="38">
        <f t="shared" si="2"/>
        <v>0.5379166666666666</v>
      </c>
      <c r="F48" s="7"/>
      <c r="G48" s="8" t="s">
        <v>63</v>
      </c>
      <c r="H48" s="82"/>
      <c r="I48" s="57"/>
      <c r="J48" s="57"/>
      <c r="K48" s="56"/>
      <c r="L48" s="55"/>
      <c r="M48" s="55" t="s">
        <v>25</v>
      </c>
      <c r="N48" s="119"/>
      <c r="O48" s="119"/>
      <c r="P48" s="9">
        <v>22.3</v>
      </c>
      <c r="Q48" s="9">
        <f t="shared" si="3"/>
        <v>60.7</v>
      </c>
      <c r="R48" s="56"/>
    </row>
    <row r="49" spans="1:18" s="87" customFormat="1" x14ac:dyDescent="0.25">
      <c r="A49" s="87" t="s">
        <v>170</v>
      </c>
      <c r="C49" s="88">
        <f t="shared" si="0"/>
        <v>0.53310185185185177</v>
      </c>
      <c r="D49" s="88">
        <f t="shared" si="1"/>
        <v>0.53547979797979794</v>
      </c>
      <c r="E49" s="88">
        <f t="shared" si="2"/>
        <v>0.53833333333333333</v>
      </c>
      <c r="F49" s="53" t="s">
        <v>60</v>
      </c>
      <c r="G49" s="10" t="s">
        <v>64</v>
      </c>
      <c r="H49" s="54"/>
      <c r="I49" s="90"/>
      <c r="J49" s="90"/>
      <c r="K49" s="62"/>
      <c r="L49" s="55"/>
      <c r="M49" s="55"/>
      <c r="N49" s="119"/>
      <c r="O49" s="119"/>
      <c r="P49" s="74">
        <v>22.6</v>
      </c>
      <c r="Q49" s="74">
        <f t="shared" si="3"/>
        <v>60.4</v>
      </c>
      <c r="R49" s="56"/>
    </row>
    <row r="50" spans="1:18" x14ac:dyDescent="0.25">
      <c r="C50" s="38">
        <f t="shared" si="0"/>
        <v>0.53333333333333333</v>
      </c>
      <c r="D50" s="38">
        <f t="shared" si="1"/>
        <v>0.53573232323232323</v>
      </c>
      <c r="E50" s="38">
        <f t="shared" si="2"/>
        <v>0.53861111111111104</v>
      </c>
      <c r="F50" s="7"/>
      <c r="G50" s="8" t="s">
        <v>65</v>
      </c>
      <c r="H50" s="82"/>
      <c r="I50" s="57"/>
      <c r="J50" s="57"/>
      <c r="K50" s="56"/>
      <c r="L50" s="55"/>
      <c r="M50" s="55" t="s">
        <v>25</v>
      </c>
      <c r="N50" s="119"/>
      <c r="O50" s="119"/>
      <c r="P50" s="9">
        <v>22.8</v>
      </c>
      <c r="Q50" s="9">
        <f t="shared" si="3"/>
        <v>60.2</v>
      </c>
      <c r="R50" s="56"/>
    </row>
    <row r="51" spans="1:18" x14ac:dyDescent="0.25">
      <c r="C51" s="38">
        <f t="shared" si="0"/>
        <v>0.53344907407407405</v>
      </c>
      <c r="D51" s="38">
        <f t="shared" si="1"/>
        <v>0.53585858585858581</v>
      </c>
      <c r="E51" s="38">
        <f t="shared" si="2"/>
        <v>0.53874999999999995</v>
      </c>
      <c r="F51" s="53"/>
      <c r="G51" s="8"/>
      <c r="H51" s="82"/>
      <c r="I51" s="50" t="s">
        <v>62</v>
      </c>
      <c r="J51" s="50"/>
      <c r="K51" s="56" t="s">
        <v>24</v>
      </c>
      <c r="L51" s="55"/>
      <c r="M51" s="55"/>
      <c r="N51" s="119"/>
      <c r="O51" s="119"/>
      <c r="P51" s="9">
        <v>22.9</v>
      </c>
      <c r="Q51" s="9">
        <f t="shared" si="3"/>
        <v>60.1</v>
      </c>
      <c r="R51" s="56"/>
    </row>
    <row r="52" spans="1:18" x14ac:dyDescent="0.25">
      <c r="C52" s="38">
        <f t="shared" si="0"/>
        <v>0.53344907407407405</v>
      </c>
      <c r="D52" s="38">
        <f t="shared" si="1"/>
        <v>0.53585858585858581</v>
      </c>
      <c r="E52" s="38">
        <f t="shared" si="2"/>
        <v>0.53874999999999995</v>
      </c>
      <c r="F52" s="7"/>
      <c r="G52" s="8" t="s">
        <v>66</v>
      </c>
      <c r="H52" s="82"/>
      <c r="I52" s="57"/>
      <c r="J52" s="57"/>
      <c r="K52" s="56"/>
      <c r="L52" s="55"/>
      <c r="M52" s="55" t="s">
        <v>25</v>
      </c>
      <c r="N52" s="119"/>
      <c r="O52" s="119"/>
      <c r="P52" s="9">
        <v>22.9</v>
      </c>
      <c r="Q52" s="9">
        <f t="shared" si="3"/>
        <v>60.1</v>
      </c>
      <c r="R52" s="56"/>
    </row>
    <row r="53" spans="1:18" x14ac:dyDescent="0.25">
      <c r="C53" s="38">
        <f t="shared" si="0"/>
        <v>0.53344907407407405</v>
      </c>
      <c r="D53" s="38">
        <f t="shared" si="1"/>
        <v>0.53585858585858581</v>
      </c>
      <c r="E53" s="38">
        <f t="shared" si="2"/>
        <v>0.53874999999999995</v>
      </c>
      <c r="F53" s="7"/>
      <c r="G53" s="8"/>
      <c r="H53" s="82"/>
      <c r="I53" s="50" t="s">
        <v>62</v>
      </c>
      <c r="J53" s="50"/>
      <c r="K53" s="56" t="s">
        <v>24</v>
      </c>
      <c r="L53" s="55"/>
      <c r="M53" s="55"/>
      <c r="N53" s="119"/>
      <c r="O53" s="119"/>
      <c r="P53" s="9">
        <v>22.9</v>
      </c>
      <c r="Q53" s="9">
        <f t="shared" si="3"/>
        <v>60.1</v>
      </c>
      <c r="R53" s="56"/>
    </row>
    <row r="54" spans="1:18" x14ac:dyDescent="0.25">
      <c r="C54" s="38">
        <f t="shared" si="0"/>
        <v>0.53391203703703705</v>
      </c>
      <c r="D54" s="38">
        <f t="shared" si="1"/>
        <v>0.53636363636363638</v>
      </c>
      <c r="E54" s="38">
        <f t="shared" si="2"/>
        <v>0.53930555555555548</v>
      </c>
      <c r="F54" s="7"/>
      <c r="G54" s="8" t="s">
        <v>67</v>
      </c>
      <c r="H54" s="82"/>
      <c r="I54" s="57"/>
      <c r="J54" s="57"/>
      <c r="K54" s="56"/>
      <c r="L54" s="55"/>
      <c r="M54" s="55" t="s">
        <v>25</v>
      </c>
      <c r="N54" s="119"/>
      <c r="O54" s="119"/>
      <c r="P54" s="9">
        <v>23.3</v>
      </c>
      <c r="Q54" s="9">
        <f t="shared" si="3"/>
        <v>59.7</v>
      </c>
      <c r="R54" s="56"/>
    </row>
    <row r="55" spans="1:18" x14ac:dyDescent="0.25">
      <c r="C55" s="38">
        <f t="shared" si="0"/>
        <v>0.53587962962962965</v>
      </c>
      <c r="D55" s="38">
        <f t="shared" si="1"/>
        <v>0.53851010101010099</v>
      </c>
      <c r="E55" s="38">
        <f t="shared" si="2"/>
        <v>0.54166666666666663</v>
      </c>
      <c r="F55" s="7"/>
      <c r="G55" s="8"/>
      <c r="H55" s="82"/>
      <c r="I55" s="57"/>
      <c r="J55" s="57" t="s">
        <v>203</v>
      </c>
      <c r="K55" s="56" t="s">
        <v>24</v>
      </c>
      <c r="L55" s="55"/>
      <c r="M55" s="55"/>
      <c r="N55" s="119"/>
      <c r="O55" s="119"/>
      <c r="P55" s="9">
        <v>25</v>
      </c>
      <c r="Q55" s="9">
        <f t="shared" si="3"/>
        <v>58</v>
      </c>
      <c r="R55" s="56"/>
    </row>
    <row r="56" spans="1:18" x14ac:dyDescent="0.25">
      <c r="C56" s="38">
        <f t="shared" si="0"/>
        <v>0.5380787037037037</v>
      </c>
      <c r="D56" s="38">
        <f t="shared" si="1"/>
        <v>0.54090909090909089</v>
      </c>
      <c r="E56" s="38">
        <f t="shared" si="2"/>
        <v>0.54430555555555549</v>
      </c>
      <c r="F56" s="53"/>
      <c r="G56" s="8"/>
      <c r="H56" s="82"/>
      <c r="I56" s="57"/>
      <c r="J56" s="57" t="s">
        <v>203</v>
      </c>
      <c r="K56" s="56" t="s">
        <v>24</v>
      </c>
      <c r="L56" s="55"/>
      <c r="M56" s="55"/>
      <c r="N56" s="119"/>
      <c r="O56" s="119"/>
      <c r="P56" s="9">
        <v>26.9</v>
      </c>
      <c r="Q56" s="9">
        <f t="shared" si="3"/>
        <v>56.1</v>
      </c>
      <c r="R56" s="56"/>
    </row>
    <row r="57" spans="1:18" x14ac:dyDescent="0.25">
      <c r="C57" s="38">
        <f t="shared" si="0"/>
        <v>0.53946759259259258</v>
      </c>
      <c r="D57" s="38">
        <f t="shared" si="1"/>
        <v>0.54242424242424236</v>
      </c>
      <c r="E57" s="38">
        <f t="shared" si="2"/>
        <v>0.54597222222222219</v>
      </c>
      <c r="F57" s="7"/>
      <c r="G57" s="8" t="s">
        <v>68</v>
      </c>
      <c r="H57" s="82"/>
      <c r="I57" s="57"/>
      <c r="J57" s="57"/>
      <c r="K57" s="56"/>
      <c r="L57" s="55"/>
      <c r="M57" s="55" t="s">
        <v>25</v>
      </c>
      <c r="N57" s="119"/>
      <c r="O57" s="119"/>
      <c r="P57" s="9">
        <v>28.1</v>
      </c>
      <c r="Q57" s="9">
        <f t="shared" si="3"/>
        <v>54.9</v>
      </c>
      <c r="R57" s="56"/>
    </row>
    <row r="58" spans="1:18" x14ac:dyDescent="0.25">
      <c r="C58" s="38">
        <f t="shared" si="0"/>
        <v>0.54016203703703702</v>
      </c>
      <c r="D58" s="38">
        <f t="shared" si="1"/>
        <v>0.54318181818181821</v>
      </c>
      <c r="E58" s="38">
        <f t="shared" si="2"/>
        <v>0.54680555555555554</v>
      </c>
      <c r="F58" s="7"/>
      <c r="G58" s="8" t="s">
        <v>69</v>
      </c>
      <c r="H58" s="82"/>
      <c r="I58" s="57"/>
      <c r="J58" s="57"/>
      <c r="K58" s="56"/>
      <c r="L58" s="55"/>
      <c r="M58" s="55" t="s">
        <v>25</v>
      </c>
      <c r="N58" s="119"/>
      <c r="O58" s="119"/>
      <c r="P58" s="9">
        <v>28.7</v>
      </c>
      <c r="Q58" s="9">
        <f t="shared" si="3"/>
        <v>54.3</v>
      </c>
      <c r="R58" s="56"/>
    </row>
    <row r="59" spans="1:18" s="87" customFormat="1" x14ac:dyDescent="0.25">
      <c r="A59" s="87" t="s">
        <v>170</v>
      </c>
      <c r="C59" s="88">
        <f t="shared" si="0"/>
        <v>0.54039351851851847</v>
      </c>
      <c r="D59" s="88">
        <f t="shared" si="1"/>
        <v>0.54343434343434338</v>
      </c>
      <c r="E59" s="88">
        <f t="shared" si="2"/>
        <v>0.54708333333333325</v>
      </c>
      <c r="F59" s="53" t="s">
        <v>60</v>
      </c>
      <c r="G59" s="10" t="s">
        <v>70</v>
      </c>
      <c r="H59" s="54"/>
      <c r="I59" s="90"/>
      <c r="J59" s="90"/>
      <c r="K59" s="62"/>
      <c r="L59" s="120" t="s">
        <v>262</v>
      </c>
      <c r="M59" s="55"/>
      <c r="N59" s="119"/>
      <c r="O59" s="119"/>
      <c r="P59" s="74">
        <v>28.9</v>
      </c>
      <c r="Q59" s="74">
        <f t="shared" si="3"/>
        <v>54.1</v>
      </c>
      <c r="R59" s="56"/>
    </row>
    <row r="60" spans="1:18" x14ac:dyDescent="0.25">
      <c r="C60" s="38">
        <f t="shared" si="0"/>
        <v>0.54050925925925919</v>
      </c>
      <c r="D60" s="38">
        <f t="shared" si="1"/>
        <v>0.54356060606060608</v>
      </c>
      <c r="E60" s="38">
        <f t="shared" si="2"/>
        <v>0.54722222222222217</v>
      </c>
      <c r="F60" s="7"/>
      <c r="G60" s="8" t="s">
        <v>71</v>
      </c>
      <c r="H60" s="82"/>
      <c r="I60" s="66" t="s">
        <v>209</v>
      </c>
      <c r="J60" s="57"/>
      <c r="K60" s="56"/>
      <c r="L60" s="120" t="s">
        <v>262</v>
      </c>
      <c r="M60" s="103" t="s">
        <v>186</v>
      </c>
      <c r="N60" s="119"/>
      <c r="O60" s="119"/>
      <c r="P60" s="9">
        <v>29</v>
      </c>
      <c r="Q60" s="9">
        <f t="shared" si="3"/>
        <v>54</v>
      </c>
      <c r="R60" s="56"/>
    </row>
    <row r="61" spans="1:18" x14ac:dyDescent="0.25">
      <c r="C61" s="38">
        <f t="shared" si="0"/>
        <v>0.54050925925925919</v>
      </c>
      <c r="D61" s="38">
        <f t="shared" si="1"/>
        <v>0.54356060606060608</v>
      </c>
      <c r="E61" s="38">
        <f t="shared" si="2"/>
        <v>0.54722222222222217</v>
      </c>
      <c r="F61" s="53"/>
      <c r="G61" s="8" t="s">
        <v>72</v>
      </c>
      <c r="H61" s="82"/>
      <c r="I61" s="66" t="s">
        <v>208</v>
      </c>
      <c r="J61" s="50"/>
      <c r="K61" s="56"/>
      <c r="L61" s="120" t="s">
        <v>262</v>
      </c>
      <c r="M61" s="103" t="s">
        <v>186</v>
      </c>
      <c r="N61" s="119"/>
      <c r="O61" s="119"/>
      <c r="P61" s="9">
        <v>29</v>
      </c>
      <c r="Q61" s="9">
        <f t="shared" si="3"/>
        <v>54</v>
      </c>
      <c r="R61" s="56"/>
    </row>
    <row r="62" spans="1:18" x14ac:dyDescent="0.25">
      <c r="C62" s="38">
        <f t="shared" si="0"/>
        <v>0.54062500000000002</v>
      </c>
      <c r="D62" s="38">
        <f t="shared" si="1"/>
        <v>0.54368686868686866</v>
      </c>
      <c r="E62" s="38">
        <f t="shared" si="2"/>
        <v>0.54736111111111108</v>
      </c>
      <c r="F62" s="7"/>
      <c r="G62" s="8" t="s">
        <v>73</v>
      </c>
      <c r="H62" s="82"/>
      <c r="I62" s="57"/>
      <c r="J62" s="57"/>
      <c r="K62" s="56"/>
      <c r="L62" s="120" t="s">
        <v>262</v>
      </c>
      <c r="M62" s="103" t="s">
        <v>186</v>
      </c>
      <c r="N62" s="119"/>
      <c r="O62" s="119"/>
      <c r="P62" s="9">
        <v>29.1</v>
      </c>
      <c r="Q62" s="9">
        <f t="shared" si="3"/>
        <v>53.9</v>
      </c>
      <c r="R62" s="62"/>
    </row>
    <row r="63" spans="1:18" x14ac:dyDescent="0.25">
      <c r="C63" s="38">
        <f t="shared" si="0"/>
        <v>0.54074074074074074</v>
      </c>
      <c r="D63" s="38">
        <f t="shared" si="1"/>
        <v>0.54381313131313125</v>
      </c>
      <c r="E63" s="38">
        <f t="shared" si="2"/>
        <v>0.54749999999999999</v>
      </c>
      <c r="F63" s="7"/>
      <c r="G63" s="8"/>
      <c r="H63" s="82"/>
      <c r="I63" s="57" t="s">
        <v>16</v>
      </c>
      <c r="J63" s="57"/>
      <c r="K63" s="56"/>
      <c r="L63" s="55"/>
      <c r="M63" s="55"/>
      <c r="N63" s="119"/>
      <c r="O63" s="119"/>
      <c r="P63" s="9">
        <v>29.2</v>
      </c>
      <c r="Q63" s="9">
        <f t="shared" si="3"/>
        <v>53.8</v>
      </c>
      <c r="R63" s="56"/>
    </row>
    <row r="64" spans="1:18" ht="27" x14ac:dyDescent="0.25">
      <c r="A64" t="s">
        <v>170</v>
      </c>
      <c r="C64" s="38">
        <f t="shared" si="0"/>
        <v>0.54085648148148147</v>
      </c>
      <c r="D64" s="38">
        <f t="shared" si="1"/>
        <v>0.54393939393939394</v>
      </c>
      <c r="E64" s="38">
        <f t="shared" si="2"/>
        <v>0.5476388888888889</v>
      </c>
      <c r="F64" s="7"/>
      <c r="G64" s="8" t="s">
        <v>74</v>
      </c>
      <c r="H64" s="82" t="s">
        <v>210</v>
      </c>
      <c r="I64" s="57" t="s">
        <v>19</v>
      </c>
      <c r="J64" s="57"/>
      <c r="K64" s="56" t="s">
        <v>24</v>
      </c>
      <c r="L64" s="120" t="s">
        <v>262</v>
      </c>
      <c r="M64" s="99" t="s">
        <v>185</v>
      </c>
      <c r="N64" s="119"/>
      <c r="O64" s="119"/>
      <c r="P64" s="9">
        <v>29.3</v>
      </c>
      <c r="Q64" s="9">
        <f t="shared" si="3"/>
        <v>53.7</v>
      </c>
      <c r="R64" s="56"/>
    </row>
    <row r="65" spans="1:18" ht="27" x14ac:dyDescent="0.25">
      <c r="A65" t="s">
        <v>170</v>
      </c>
      <c r="C65" s="38">
        <f t="shared" si="0"/>
        <v>0.54120370370370363</v>
      </c>
      <c r="D65" s="38">
        <f t="shared" si="1"/>
        <v>0.54431818181818181</v>
      </c>
      <c r="E65" s="38">
        <f t="shared" si="2"/>
        <v>0.54805555555555552</v>
      </c>
      <c r="F65" s="7" t="s">
        <v>76</v>
      </c>
      <c r="G65" s="8"/>
      <c r="H65" s="82"/>
      <c r="I65" s="58" t="s">
        <v>211</v>
      </c>
      <c r="J65" s="57"/>
      <c r="K65" s="56"/>
      <c r="L65" s="55"/>
      <c r="M65" s="55"/>
      <c r="N65" s="119"/>
      <c r="O65" s="119"/>
      <c r="P65" s="9">
        <v>29.6</v>
      </c>
      <c r="Q65" s="9">
        <f t="shared" si="3"/>
        <v>53.4</v>
      </c>
      <c r="R65" s="56"/>
    </row>
    <row r="66" spans="1:18" x14ac:dyDescent="0.25">
      <c r="C66" s="38"/>
      <c r="D66" s="38"/>
      <c r="E66" s="38"/>
      <c r="F66" s="7"/>
      <c r="G66" s="8"/>
      <c r="H66" s="82"/>
      <c r="I66" s="49" t="s">
        <v>212</v>
      </c>
      <c r="J66" s="57"/>
      <c r="K66" s="56"/>
      <c r="L66" s="55"/>
      <c r="M66" s="62" t="s">
        <v>25</v>
      </c>
      <c r="N66" s="119"/>
      <c r="O66" s="119"/>
      <c r="P66" s="9"/>
      <c r="Q66" s="9"/>
      <c r="R66" s="56"/>
    </row>
    <row r="67" spans="1:18" ht="27" x14ac:dyDescent="0.25">
      <c r="C67" s="38">
        <f t="shared" si="0"/>
        <v>0.54155092592592591</v>
      </c>
      <c r="D67" s="38">
        <f t="shared" si="1"/>
        <v>0.54469696969696968</v>
      </c>
      <c r="E67" s="38">
        <f t="shared" si="2"/>
        <v>0.54847222222222225</v>
      </c>
      <c r="F67" s="53"/>
      <c r="G67" s="8" t="s">
        <v>75</v>
      </c>
      <c r="H67" s="82" t="s">
        <v>213</v>
      </c>
      <c r="I67" s="50"/>
      <c r="J67" s="50"/>
      <c r="K67" s="56"/>
      <c r="L67" s="120" t="s">
        <v>262</v>
      </c>
      <c r="M67" s="62" t="s">
        <v>25</v>
      </c>
      <c r="N67" s="119"/>
      <c r="O67" s="119"/>
      <c r="P67" s="9">
        <v>29.9</v>
      </c>
      <c r="Q67" s="9">
        <f t="shared" si="3"/>
        <v>53.1</v>
      </c>
      <c r="R67" s="62"/>
    </row>
    <row r="68" spans="1:18" s="87" customFormat="1" x14ac:dyDescent="0.25">
      <c r="A68" s="87" t="s">
        <v>170</v>
      </c>
      <c r="C68" s="88">
        <f t="shared" si="0"/>
        <v>0.54224537037037035</v>
      </c>
      <c r="D68" s="88">
        <f t="shared" si="1"/>
        <v>0.54545454545454541</v>
      </c>
      <c r="E68" s="88">
        <f t="shared" si="2"/>
        <v>0.54930555555555549</v>
      </c>
      <c r="F68" s="53" t="s">
        <v>76</v>
      </c>
      <c r="G68" s="10" t="s">
        <v>77</v>
      </c>
      <c r="H68" s="54"/>
      <c r="I68" s="90"/>
      <c r="J68" s="90"/>
      <c r="K68" s="62"/>
      <c r="L68" s="55"/>
      <c r="M68" s="55" t="s">
        <v>23</v>
      </c>
      <c r="N68" s="119"/>
      <c r="O68" s="119"/>
      <c r="P68" s="74">
        <v>30.5</v>
      </c>
      <c r="Q68" s="74">
        <f t="shared" si="3"/>
        <v>52.5</v>
      </c>
      <c r="R68" s="56"/>
    </row>
    <row r="69" spans="1:18" x14ac:dyDescent="0.25">
      <c r="C69" s="38">
        <f t="shared" si="0"/>
        <v>0.54236111111111107</v>
      </c>
      <c r="D69" s="38">
        <f t="shared" si="1"/>
        <v>0.54558080808080811</v>
      </c>
      <c r="E69" s="38">
        <f t="shared" si="2"/>
        <v>0.5494444444444444</v>
      </c>
      <c r="F69" s="7"/>
      <c r="G69" s="8"/>
      <c r="H69" s="82"/>
      <c r="I69" s="57" t="s">
        <v>16</v>
      </c>
      <c r="J69" s="57"/>
      <c r="K69" s="56"/>
      <c r="L69" s="55"/>
      <c r="M69" s="55"/>
      <c r="N69" s="119"/>
      <c r="O69" s="119"/>
      <c r="P69" s="9">
        <v>30.6</v>
      </c>
      <c r="Q69" s="9">
        <f t="shared" si="3"/>
        <v>52.4</v>
      </c>
      <c r="R69" s="56"/>
    </row>
    <row r="70" spans="1:18" ht="27" x14ac:dyDescent="0.25">
      <c r="C70" s="38">
        <f t="shared" si="0"/>
        <v>0.54247685185185179</v>
      </c>
      <c r="D70" s="38">
        <f t="shared" si="1"/>
        <v>0.5457070707070707</v>
      </c>
      <c r="E70" s="38">
        <f t="shared" si="2"/>
        <v>0.54958333333333331</v>
      </c>
      <c r="F70" s="7"/>
      <c r="G70" s="8"/>
      <c r="H70" s="82"/>
      <c r="I70" s="58" t="s">
        <v>211</v>
      </c>
      <c r="J70" s="57"/>
      <c r="K70" s="56"/>
      <c r="L70" s="55"/>
      <c r="M70" s="55"/>
      <c r="N70" s="119"/>
      <c r="O70" s="119"/>
      <c r="P70" s="9">
        <v>30.7</v>
      </c>
      <c r="Q70" s="9">
        <f t="shared" si="3"/>
        <v>52.3</v>
      </c>
      <c r="R70" s="56"/>
    </row>
    <row r="71" spans="1:18" x14ac:dyDescent="0.25">
      <c r="A71" t="s">
        <v>170</v>
      </c>
      <c r="C71" s="38">
        <f t="shared" si="0"/>
        <v>0.54282407407407407</v>
      </c>
      <c r="D71" s="38">
        <f t="shared" si="1"/>
        <v>0.54608585858585856</v>
      </c>
      <c r="E71" s="38">
        <f t="shared" si="2"/>
        <v>0.54999999999999993</v>
      </c>
      <c r="F71" s="7"/>
      <c r="G71" s="10"/>
      <c r="H71" s="82"/>
      <c r="I71" s="57"/>
      <c r="J71" s="49" t="s">
        <v>78</v>
      </c>
      <c r="K71" s="56"/>
      <c r="L71" s="55"/>
      <c r="M71" s="55"/>
      <c r="N71" s="119"/>
      <c r="O71" s="119"/>
      <c r="P71" s="9">
        <v>31</v>
      </c>
      <c r="Q71" s="9">
        <f t="shared" si="3"/>
        <v>52</v>
      </c>
      <c r="R71" s="56"/>
    </row>
    <row r="72" spans="1:18" ht="27" x14ac:dyDescent="0.25">
      <c r="A72" t="s">
        <v>170</v>
      </c>
      <c r="C72" s="38">
        <f t="shared" si="0"/>
        <v>0.54317129629629624</v>
      </c>
      <c r="D72" s="38">
        <f t="shared" si="1"/>
        <v>0.54646464646464643</v>
      </c>
      <c r="E72" s="38">
        <f t="shared" si="2"/>
        <v>0.55041666666666667</v>
      </c>
      <c r="F72" s="53"/>
      <c r="G72" s="8" t="s">
        <v>79</v>
      </c>
      <c r="H72" s="82" t="s">
        <v>214</v>
      </c>
      <c r="I72" s="50"/>
      <c r="J72" s="50"/>
      <c r="K72" s="56"/>
      <c r="L72" s="55"/>
      <c r="M72" s="62" t="s">
        <v>25</v>
      </c>
      <c r="N72" s="119"/>
      <c r="O72" s="119"/>
      <c r="P72" s="9">
        <v>31.3</v>
      </c>
      <c r="Q72" s="9">
        <f t="shared" si="3"/>
        <v>51.7</v>
      </c>
      <c r="R72" s="56"/>
    </row>
    <row r="73" spans="1:18" ht="27" x14ac:dyDescent="0.25">
      <c r="C73" s="38">
        <f t="shared" si="0"/>
        <v>0.54386574074074068</v>
      </c>
      <c r="D73" s="38">
        <f t="shared" si="1"/>
        <v>0.54722222222222217</v>
      </c>
      <c r="E73" s="38">
        <f t="shared" si="2"/>
        <v>0.55125000000000002</v>
      </c>
      <c r="F73" s="7" t="s">
        <v>81</v>
      </c>
      <c r="G73" s="8" t="s">
        <v>80</v>
      </c>
      <c r="H73" s="82" t="s">
        <v>218</v>
      </c>
      <c r="I73" s="57" t="s">
        <v>19</v>
      </c>
      <c r="J73" s="57"/>
      <c r="K73" s="56"/>
      <c r="L73" s="55"/>
      <c r="M73" s="103" t="s">
        <v>187</v>
      </c>
      <c r="N73" s="119"/>
      <c r="O73" s="119"/>
      <c r="P73" s="9">
        <v>31.9</v>
      </c>
      <c r="Q73" s="9">
        <f t="shared" si="3"/>
        <v>51.1</v>
      </c>
      <c r="R73" s="56"/>
    </row>
    <row r="74" spans="1:18" s="87" customFormat="1" x14ac:dyDescent="0.25">
      <c r="A74" s="87" t="s">
        <v>170</v>
      </c>
      <c r="C74" s="88">
        <f t="shared" si="0"/>
        <v>0.54386574074074068</v>
      </c>
      <c r="D74" s="88">
        <f t="shared" si="1"/>
        <v>0.54722222222222217</v>
      </c>
      <c r="E74" s="88">
        <f t="shared" si="2"/>
        <v>0.55125000000000002</v>
      </c>
      <c r="F74" s="53" t="s">
        <v>81</v>
      </c>
      <c r="G74" s="10" t="s">
        <v>82</v>
      </c>
      <c r="H74" s="54"/>
      <c r="I74" s="90"/>
      <c r="J74" s="90"/>
      <c r="K74" s="62"/>
      <c r="L74" s="55"/>
      <c r="M74" s="55"/>
      <c r="N74" s="119"/>
      <c r="O74" s="119"/>
      <c r="P74" s="74">
        <v>31.9</v>
      </c>
      <c r="Q74" s="74">
        <f t="shared" si="3"/>
        <v>51.1</v>
      </c>
      <c r="R74" s="56"/>
    </row>
    <row r="75" spans="1:18" s="87" customFormat="1" ht="27" x14ac:dyDescent="0.25">
      <c r="A75" s="87" t="s">
        <v>170</v>
      </c>
      <c r="C75" s="88">
        <f>$C$16+(P75/$C$6/24)</f>
        <v>0.54386574074074068</v>
      </c>
      <c r="D75" s="88">
        <f>$D$16+(P75/$D$6/24)</f>
        <v>0.54722222222222217</v>
      </c>
      <c r="E75" s="88">
        <f>$E$16+(P75/$E$6/24)</f>
        <v>0.55125000000000002</v>
      </c>
      <c r="F75" s="21" t="s">
        <v>179</v>
      </c>
      <c r="G75" s="10"/>
      <c r="H75" s="54"/>
      <c r="I75" s="57" t="s">
        <v>215</v>
      </c>
      <c r="J75" s="90"/>
      <c r="K75" s="62"/>
      <c r="L75" s="55"/>
      <c r="M75" s="55"/>
      <c r="N75" s="119"/>
      <c r="O75" s="119"/>
      <c r="P75" s="74">
        <v>31.9</v>
      </c>
      <c r="Q75" s="74">
        <f>$Q$16-P75</f>
        <v>51.1</v>
      </c>
      <c r="R75" s="56"/>
    </row>
    <row r="76" spans="1:18" x14ac:dyDescent="0.25">
      <c r="A76" t="s">
        <v>170</v>
      </c>
      <c r="C76" s="38">
        <f t="shared" si="0"/>
        <v>0.54409722222222223</v>
      </c>
      <c r="D76" s="38">
        <f t="shared" si="1"/>
        <v>0.54747474747474745</v>
      </c>
      <c r="E76" s="38">
        <f t="shared" si="2"/>
        <v>0.55152777777777773</v>
      </c>
      <c r="F76" s="7"/>
      <c r="G76" s="8" t="s">
        <v>83</v>
      </c>
      <c r="H76" s="82" t="s">
        <v>217</v>
      </c>
      <c r="I76" s="57"/>
      <c r="J76" s="57"/>
      <c r="K76" s="56"/>
      <c r="L76" s="55"/>
      <c r="M76" s="55" t="s">
        <v>25</v>
      </c>
      <c r="N76" s="119"/>
      <c r="O76" s="119"/>
      <c r="P76" s="9">
        <v>32.1</v>
      </c>
      <c r="Q76" s="9">
        <f t="shared" si="3"/>
        <v>50.9</v>
      </c>
      <c r="R76" s="56"/>
    </row>
    <row r="77" spans="1:18" ht="27" x14ac:dyDescent="0.25">
      <c r="A77" t="s">
        <v>170</v>
      </c>
      <c r="C77" s="38">
        <f t="shared" si="0"/>
        <v>0.54421296296296295</v>
      </c>
      <c r="D77" s="38">
        <f t="shared" si="1"/>
        <v>0.54760101010101003</v>
      </c>
      <c r="E77" s="38">
        <f t="shared" si="2"/>
        <v>0.55166666666666664</v>
      </c>
      <c r="F77" s="7"/>
      <c r="G77" s="8" t="s">
        <v>84</v>
      </c>
      <c r="H77" s="82" t="s">
        <v>219</v>
      </c>
      <c r="I77" s="57"/>
      <c r="J77" s="57"/>
      <c r="K77" s="56"/>
      <c r="L77" s="55"/>
      <c r="M77" s="55" t="s">
        <v>25</v>
      </c>
      <c r="N77" s="119"/>
      <c r="O77" s="119"/>
      <c r="P77" s="9">
        <v>32.200000000000003</v>
      </c>
      <c r="Q77" s="9">
        <f t="shared" si="3"/>
        <v>50.8</v>
      </c>
      <c r="R77" s="56"/>
    </row>
    <row r="78" spans="1:18" s="87" customFormat="1" x14ac:dyDescent="0.25">
      <c r="A78" s="87" t="s">
        <v>170</v>
      </c>
      <c r="C78" s="88">
        <f t="shared" si="0"/>
        <v>0.54872685185185177</v>
      </c>
      <c r="D78" s="88">
        <f t="shared" si="1"/>
        <v>0.55252525252525253</v>
      </c>
      <c r="E78" s="88">
        <f t="shared" si="2"/>
        <v>0.55708333333333326</v>
      </c>
      <c r="F78" s="53" t="s">
        <v>81</v>
      </c>
      <c r="G78" s="10" t="s">
        <v>85</v>
      </c>
      <c r="H78" s="54"/>
      <c r="I78" s="70"/>
      <c r="J78" s="70"/>
      <c r="K78" s="62"/>
      <c r="L78" s="55"/>
      <c r="M78" s="55"/>
      <c r="N78" s="119"/>
      <c r="O78" s="119"/>
      <c r="P78" s="74">
        <v>36.1</v>
      </c>
      <c r="Q78" s="74">
        <f t="shared" si="3"/>
        <v>46.9</v>
      </c>
      <c r="R78" s="56"/>
    </row>
    <row r="79" spans="1:18" x14ac:dyDescent="0.25">
      <c r="C79" s="38">
        <f t="shared" si="0"/>
        <v>0.54872685185185177</v>
      </c>
      <c r="D79" s="38">
        <f t="shared" si="1"/>
        <v>0.55252525252525253</v>
      </c>
      <c r="E79" s="38">
        <f t="shared" si="2"/>
        <v>0.55708333333333326</v>
      </c>
      <c r="F79" s="7"/>
      <c r="G79" s="8" t="s">
        <v>86</v>
      </c>
      <c r="H79" s="82"/>
      <c r="I79" s="57"/>
      <c r="J79" s="57"/>
      <c r="K79" s="56"/>
      <c r="L79" s="55"/>
      <c r="M79" s="55" t="s">
        <v>25</v>
      </c>
      <c r="N79" s="119"/>
      <c r="O79" s="119"/>
      <c r="P79" s="9">
        <v>36.1</v>
      </c>
      <c r="Q79" s="9">
        <f t="shared" si="3"/>
        <v>46.9</v>
      </c>
      <c r="R79" s="56"/>
    </row>
    <row r="80" spans="1:18" ht="27" x14ac:dyDescent="0.25">
      <c r="A80" t="s">
        <v>170</v>
      </c>
      <c r="C80" s="38">
        <f t="shared" si="0"/>
        <v>0.55023148148148149</v>
      </c>
      <c r="D80" s="38">
        <f t="shared" si="1"/>
        <v>0.5541666666666667</v>
      </c>
      <c r="E80" s="38">
        <f t="shared" si="2"/>
        <v>0.55888888888888888</v>
      </c>
      <c r="F80" s="7"/>
      <c r="G80" s="8" t="s">
        <v>87</v>
      </c>
      <c r="H80" s="82" t="s">
        <v>220</v>
      </c>
      <c r="I80" s="57"/>
      <c r="J80" s="57"/>
      <c r="K80" s="56"/>
      <c r="L80" s="55"/>
      <c r="M80" s="99" t="s">
        <v>159</v>
      </c>
      <c r="N80" s="119"/>
      <c r="O80" s="119"/>
      <c r="P80" s="9">
        <v>37.4</v>
      </c>
      <c r="Q80" s="9">
        <f t="shared" si="3"/>
        <v>45.6</v>
      </c>
      <c r="R80" s="62"/>
    </row>
    <row r="81" spans="1:18" s="87" customFormat="1" x14ac:dyDescent="0.25">
      <c r="A81" s="87" t="s">
        <v>170</v>
      </c>
      <c r="C81" s="88">
        <f t="shared" si="0"/>
        <v>0.55173611111111109</v>
      </c>
      <c r="D81" s="88">
        <f t="shared" si="1"/>
        <v>0.55580808080808075</v>
      </c>
      <c r="E81" s="88">
        <f t="shared" si="2"/>
        <v>0.56069444444444438</v>
      </c>
      <c r="F81" s="53" t="s">
        <v>88</v>
      </c>
      <c r="G81" s="10" t="s">
        <v>89</v>
      </c>
      <c r="H81" s="54"/>
      <c r="I81" s="90"/>
      <c r="J81" s="90"/>
      <c r="K81" s="62"/>
      <c r="L81" s="55"/>
      <c r="M81" s="55"/>
      <c r="N81" s="119"/>
      <c r="O81" s="119"/>
      <c r="P81" s="74">
        <v>38.700000000000003</v>
      </c>
      <c r="Q81" s="74">
        <f t="shared" si="3"/>
        <v>44.3</v>
      </c>
      <c r="R81" s="56"/>
    </row>
    <row r="82" spans="1:18" ht="27" x14ac:dyDescent="0.25">
      <c r="A82" t="s">
        <v>170</v>
      </c>
      <c r="C82" s="38">
        <f t="shared" si="0"/>
        <v>0.55185185185185182</v>
      </c>
      <c r="D82" s="38">
        <f t="shared" si="1"/>
        <v>0.55593434343434345</v>
      </c>
      <c r="E82" s="38">
        <f t="shared" si="2"/>
        <v>0.56083333333333329</v>
      </c>
      <c r="F82" s="7"/>
      <c r="G82" s="8" t="s">
        <v>90</v>
      </c>
      <c r="H82" s="82" t="s">
        <v>221</v>
      </c>
      <c r="I82" s="57"/>
      <c r="J82" s="57" t="s">
        <v>178</v>
      </c>
      <c r="K82" s="56"/>
      <c r="L82" s="55"/>
      <c r="M82" s="62" t="s">
        <v>25</v>
      </c>
      <c r="N82" s="119"/>
      <c r="O82" s="119"/>
      <c r="P82" s="9">
        <v>38.799999999999997</v>
      </c>
      <c r="Q82" s="9">
        <f t="shared" si="3"/>
        <v>44.2</v>
      </c>
      <c r="R82" s="56"/>
    </row>
    <row r="83" spans="1:18" x14ac:dyDescent="0.25">
      <c r="C83" s="38">
        <f t="shared" si="0"/>
        <v>0.55231481481481481</v>
      </c>
      <c r="D83" s="38">
        <f t="shared" si="1"/>
        <v>0.5564393939393939</v>
      </c>
      <c r="E83" s="38">
        <f t="shared" si="2"/>
        <v>0.56138888888888883</v>
      </c>
      <c r="F83" s="53"/>
      <c r="G83" s="8"/>
      <c r="H83" s="82"/>
      <c r="I83" s="50" t="s">
        <v>91</v>
      </c>
      <c r="J83" s="50"/>
      <c r="K83" s="56"/>
      <c r="L83" s="55"/>
      <c r="M83" s="55"/>
      <c r="N83" s="119"/>
      <c r="O83" s="119"/>
      <c r="P83" s="9">
        <v>39.200000000000003</v>
      </c>
      <c r="Q83" s="9">
        <f t="shared" si="3"/>
        <v>43.8</v>
      </c>
      <c r="R83" s="56"/>
    </row>
    <row r="84" spans="1:18" x14ac:dyDescent="0.25">
      <c r="A84" t="s">
        <v>170</v>
      </c>
      <c r="C84" s="71">
        <f t="shared" si="0"/>
        <v>0.55335648148148142</v>
      </c>
      <c r="D84" s="71">
        <f t="shared" si="1"/>
        <v>0.5575757575757575</v>
      </c>
      <c r="E84" s="71">
        <f t="shared" si="2"/>
        <v>0.56263888888888891</v>
      </c>
      <c r="F84" s="19" t="s">
        <v>28</v>
      </c>
      <c r="G84" s="20" t="s">
        <v>216</v>
      </c>
      <c r="H84" s="47"/>
      <c r="I84" s="96" t="s">
        <v>222</v>
      </c>
      <c r="J84" s="59"/>
      <c r="K84" s="59"/>
      <c r="L84" s="59"/>
      <c r="M84" s="101"/>
      <c r="N84" s="101"/>
      <c r="O84" s="101"/>
      <c r="P84" s="22">
        <v>40.1</v>
      </c>
      <c r="Q84" s="22">
        <f t="shared" si="3"/>
        <v>42.9</v>
      </c>
      <c r="R84" s="59"/>
    </row>
    <row r="85" spans="1:18" ht="27" x14ac:dyDescent="0.25">
      <c r="A85" t="s">
        <v>170</v>
      </c>
      <c r="C85" s="38">
        <f t="shared" ref="C85:C152" si="4">$C$16+(P85/$C$6/24)</f>
        <v>0.55358796296296298</v>
      </c>
      <c r="D85" s="38">
        <f t="shared" ref="D85:D152" si="5">$D$16+(P85/$D$6/24)</f>
        <v>0.55782828282828278</v>
      </c>
      <c r="E85" s="38">
        <f t="shared" ref="E85:E152" si="6">$E$16+(P85/$E$6/24)</f>
        <v>0.56291666666666662</v>
      </c>
      <c r="F85" s="7"/>
      <c r="G85" s="8" t="s">
        <v>92</v>
      </c>
      <c r="H85" s="82" t="s">
        <v>93</v>
      </c>
      <c r="I85" s="57"/>
      <c r="J85" s="57"/>
      <c r="K85" s="56"/>
      <c r="L85" s="55"/>
      <c r="M85" s="62" t="s">
        <v>25</v>
      </c>
      <c r="N85" s="119"/>
      <c r="O85" s="119"/>
      <c r="P85" s="9">
        <v>40.299999999999997</v>
      </c>
      <c r="Q85" s="9">
        <f t="shared" ref="Q85:Q152" si="7">$Q$16-P85</f>
        <v>42.7</v>
      </c>
      <c r="R85" s="56"/>
    </row>
    <row r="86" spans="1:18" s="87" customFormat="1" x14ac:dyDescent="0.25">
      <c r="A86" s="87" t="s">
        <v>170</v>
      </c>
      <c r="C86" s="88">
        <f t="shared" si="4"/>
        <v>0.55497685185185186</v>
      </c>
      <c r="D86" s="88">
        <f t="shared" si="5"/>
        <v>0.55934343434343436</v>
      </c>
      <c r="E86" s="88">
        <f t="shared" si="6"/>
        <v>0.56458333333333333</v>
      </c>
      <c r="F86" s="53"/>
      <c r="G86" s="10" t="s">
        <v>94</v>
      </c>
      <c r="H86" s="54"/>
      <c r="I86" s="90"/>
      <c r="J86" s="90"/>
      <c r="K86" s="62"/>
      <c r="L86" s="55"/>
      <c r="M86" s="55" t="s">
        <v>23</v>
      </c>
      <c r="N86" s="119"/>
      <c r="O86" s="119"/>
      <c r="P86" s="74">
        <v>41.5</v>
      </c>
      <c r="Q86" s="74">
        <f t="shared" si="7"/>
        <v>41.5</v>
      </c>
      <c r="R86" s="56"/>
    </row>
    <row r="87" spans="1:18" ht="27" x14ac:dyDescent="0.25">
      <c r="A87" t="s">
        <v>170</v>
      </c>
      <c r="C87" s="38">
        <f t="shared" si="4"/>
        <v>0.55543981481481475</v>
      </c>
      <c r="D87" s="38">
        <f t="shared" si="5"/>
        <v>0.55984848484848482</v>
      </c>
      <c r="E87" s="38">
        <f t="shared" si="6"/>
        <v>0.56513888888888886</v>
      </c>
      <c r="F87" s="7"/>
      <c r="G87" s="8" t="s">
        <v>87</v>
      </c>
      <c r="H87" s="82" t="s">
        <v>96</v>
      </c>
      <c r="I87" s="57"/>
      <c r="J87" s="57"/>
      <c r="K87" s="56" t="s">
        <v>24</v>
      </c>
      <c r="L87" s="55"/>
      <c r="M87" s="99" t="s">
        <v>159</v>
      </c>
      <c r="N87" s="119"/>
      <c r="O87" s="119"/>
      <c r="P87" s="9">
        <v>41.9</v>
      </c>
      <c r="Q87" s="9">
        <f t="shared" si="7"/>
        <v>41.1</v>
      </c>
      <c r="R87" s="56"/>
    </row>
    <row r="88" spans="1:18" x14ac:dyDescent="0.25">
      <c r="C88" s="38">
        <f t="shared" si="4"/>
        <v>0.55578703703703702</v>
      </c>
      <c r="D88" s="38">
        <f t="shared" si="5"/>
        <v>0.56022727272727268</v>
      </c>
      <c r="E88" s="38">
        <f t="shared" si="6"/>
        <v>0.56555555555555559</v>
      </c>
      <c r="F88" s="7" t="s">
        <v>88</v>
      </c>
      <c r="G88" s="8" t="s">
        <v>97</v>
      </c>
      <c r="H88" s="82"/>
      <c r="I88" s="50"/>
      <c r="J88" s="50" t="s">
        <v>223</v>
      </c>
      <c r="K88" s="56" t="s">
        <v>24</v>
      </c>
      <c r="L88" s="55"/>
      <c r="M88" s="55" t="s">
        <v>25</v>
      </c>
      <c r="N88" s="119"/>
      <c r="O88" s="119"/>
      <c r="P88" s="9">
        <v>42.2</v>
      </c>
      <c r="Q88" s="9">
        <f t="shared" si="7"/>
        <v>40.799999999999997</v>
      </c>
      <c r="R88" s="56"/>
    </row>
    <row r="89" spans="1:18" x14ac:dyDescent="0.25">
      <c r="C89" s="38">
        <f t="shared" si="4"/>
        <v>0.55810185185185179</v>
      </c>
      <c r="D89" s="38">
        <f t="shared" si="5"/>
        <v>0.56275252525252528</v>
      </c>
      <c r="E89" s="38">
        <f t="shared" si="6"/>
        <v>0.56833333333333336</v>
      </c>
      <c r="F89" s="7"/>
      <c r="G89" s="8" t="s">
        <v>98</v>
      </c>
      <c r="H89" s="82"/>
      <c r="I89" s="57"/>
      <c r="J89" s="57"/>
      <c r="K89" s="56"/>
      <c r="L89" s="55"/>
      <c r="M89" s="55" t="s">
        <v>25</v>
      </c>
      <c r="N89" s="119"/>
      <c r="O89" s="119"/>
      <c r="P89" s="9">
        <v>44.2</v>
      </c>
      <c r="Q89" s="9">
        <f t="shared" si="7"/>
        <v>38.799999999999997</v>
      </c>
      <c r="R89" s="56"/>
    </row>
    <row r="90" spans="1:18" s="87" customFormat="1" x14ac:dyDescent="0.25">
      <c r="A90" s="87" t="s">
        <v>170</v>
      </c>
      <c r="C90" s="88">
        <f t="shared" si="4"/>
        <v>0.55821759259259252</v>
      </c>
      <c r="D90" s="88">
        <f t="shared" si="5"/>
        <v>0.56287878787878787</v>
      </c>
      <c r="E90" s="88">
        <f t="shared" si="6"/>
        <v>0.56847222222222216</v>
      </c>
      <c r="F90" s="53" t="s">
        <v>88</v>
      </c>
      <c r="G90" s="10" t="s">
        <v>99</v>
      </c>
      <c r="H90" s="54"/>
      <c r="I90" s="90"/>
      <c r="J90" s="90"/>
      <c r="K90" s="62"/>
      <c r="L90" s="55"/>
      <c r="M90" s="55" t="s">
        <v>100</v>
      </c>
      <c r="N90" s="119"/>
      <c r="O90" s="119"/>
      <c r="P90" s="74">
        <v>44.3</v>
      </c>
      <c r="Q90" s="74">
        <f t="shared" si="7"/>
        <v>38.700000000000003</v>
      </c>
      <c r="R90" s="56"/>
    </row>
    <row r="91" spans="1:18" x14ac:dyDescent="0.25">
      <c r="C91" s="38">
        <f t="shared" si="4"/>
        <v>0.55995370370370368</v>
      </c>
      <c r="D91" s="38">
        <f t="shared" si="5"/>
        <v>0.5647727272727272</v>
      </c>
      <c r="E91" s="38">
        <f t="shared" si="6"/>
        <v>0.57055555555555548</v>
      </c>
      <c r="F91" s="7"/>
      <c r="G91" s="8" t="s">
        <v>101</v>
      </c>
      <c r="H91" s="82"/>
      <c r="I91" s="57"/>
      <c r="J91" s="57"/>
      <c r="K91" s="56"/>
      <c r="L91" s="55"/>
      <c r="M91" s="55" t="s">
        <v>25</v>
      </c>
      <c r="N91" s="119"/>
      <c r="O91" s="119"/>
      <c r="P91" s="9">
        <v>45.8</v>
      </c>
      <c r="Q91" s="9">
        <f t="shared" si="7"/>
        <v>37.200000000000003</v>
      </c>
      <c r="R91" s="56"/>
    </row>
    <row r="92" spans="1:18" x14ac:dyDescent="0.25">
      <c r="C92" s="38">
        <f t="shared" si="4"/>
        <v>0.5600694444444444</v>
      </c>
      <c r="D92" s="38">
        <f t="shared" si="5"/>
        <v>0.5648989898989899</v>
      </c>
      <c r="E92" s="38">
        <f t="shared" si="6"/>
        <v>0.57069444444444439</v>
      </c>
      <c r="F92" s="7"/>
      <c r="G92" s="8" t="s">
        <v>102</v>
      </c>
      <c r="H92" s="82"/>
      <c r="I92" s="57"/>
      <c r="J92" s="57"/>
      <c r="K92" s="56"/>
      <c r="L92" s="55"/>
      <c r="M92" s="55" t="s">
        <v>25</v>
      </c>
      <c r="N92" s="119"/>
      <c r="O92" s="119"/>
      <c r="P92" s="9">
        <v>45.9</v>
      </c>
      <c r="Q92" s="9">
        <f t="shared" si="7"/>
        <v>37.1</v>
      </c>
      <c r="R92" s="62"/>
    </row>
    <row r="93" spans="1:18" s="87" customFormat="1" x14ac:dyDescent="0.25">
      <c r="A93" s="87" t="s">
        <v>170</v>
      </c>
      <c r="C93" s="88">
        <f t="shared" si="4"/>
        <v>0.5605324074074074</v>
      </c>
      <c r="D93" s="88">
        <f t="shared" si="5"/>
        <v>0.56540404040404035</v>
      </c>
      <c r="E93" s="88">
        <f t="shared" si="6"/>
        <v>0.57124999999999992</v>
      </c>
      <c r="F93" s="53" t="s">
        <v>88</v>
      </c>
      <c r="G93" s="10" t="s">
        <v>103</v>
      </c>
      <c r="H93" s="54"/>
      <c r="I93" s="70"/>
      <c r="J93" s="70"/>
      <c r="K93" s="62"/>
      <c r="L93" s="55"/>
      <c r="M93" s="55"/>
      <c r="N93" s="119"/>
      <c r="O93" s="119"/>
      <c r="P93" s="74">
        <v>46.3</v>
      </c>
      <c r="Q93" s="74">
        <f t="shared" si="7"/>
        <v>36.700000000000003</v>
      </c>
      <c r="R93" s="56"/>
    </row>
    <row r="94" spans="1:18" ht="27" x14ac:dyDescent="0.25">
      <c r="C94" s="38">
        <f t="shared" si="4"/>
        <v>0.5605324074074074</v>
      </c>
      <c r="D94" s="38">
        <f t="shared" si="5"/>
        <v>0.56540404040404035</v>
      </c>
      <c r="E94" s="38">
        <f t="shared" si="6"/>
        <v>0.57124999999999992</v>
      </c>
      <c r="F94" s="7"/>
      <c r="G94" s="8" t="s">
        <v>104</v>
      </c>
      <c r="H94" s="82" t="s">
        <v>225</v>
      </c>
      <c r="I94" s="58" t="s">
        <v>224</v>
      </c>
      <c r="J94" s="57"/>
      <c r="K94" s="56"/>
      <c r="L94" s="55"/>
      <c r="M94" s="103" t="s">
        <v>186</v>
      </c>
      <c r="N94" s="119"/>
      <c r="O94" s="119"/>
      <c r="P94" s="9">
        <v>46.3</v>
      </c>
      <c r="Q94" s="9">
        <f t="shared" si="7"/>
        <v>36.700000000000003</v>
      </c>
      <c r="R94" s="56"/>
    </row>
    <row r="95" spans="1:18" x14ac:dyDescent="0.25">
      <c r="C95" s="38">
        <f t="shared" si="4"/>
        <v>0.56076388888888884</v>
      </c>
      <c r="D95" s="38">
        <f t="shared" si="5"/>
        <v>0.56565656565656564</v>
      </c>
      <c r="E95" s="38">
        <f t="shared" si="6"/>
        <v>0.57152777777777775</v>
      </c>
      <c r="F95" s="7"/>
      <c r="G95" s="8" t="s">
        <v>105</v>
      </c>
      <c r="H95" s="82"/>
      <c r="I95" s="57"/>
      <c r="J95" s="57"/>
      <c r="K95" s="56"/>
      <c r="L95" s="55"/>
      <c r="M95" s="55" t="s">
        <v>25</v>
      </c>
      <c r="N95" s="119"/>
      <c r="O95" s="119"/>
      <c r="P95" s="9">
        <v>46.5</v>
      </c>
      <c r="Q95" s="9">
        <f t="shared" si="7"/>
        <v>36.5</v>
      </c>
      <c r="R95" s="56"/>
    </row>
    <row r="96" spans="1:18" ht="27" x14ac:dyDescent="0.25">
      <c r="C96" s="38">
        <f t="shared" si="4"/>
        <v>0.56099537037037039</v>
      </c>
      <c r="D96" s="38">
        <f t="shared" si="5"/>
        <v>0.56590909090909092</v>
      </c>
      <c r="E96" s="38">
        <f t="shared" si="6"/>
        <v>0.57180555555555557</v>
      </c>
      <c r="F96" s="7"/>
      <c r="G96" s="8" t="s">
        <v>106</v>
      </c>
      <c r="H96" s="82" t="s">
        <v>252</v>
      </c>
      <c r="I96" s="57"/>
      <c r="J96" s="57"/>
      <c r="K96" s="56" t="s">
        <v>24</v>
      </c>
      <c r="L96" s="55"/>
      <c r="M96" s="103" t="s">
        <v>188</v>
      </c>
      <c r="N96" s="119"/>
      <c r="O96" s="119"/>
      <c r="P96" s="9">
        <v>46.7</v>
      </c>
      <c r="Q96" s="9">
        <f t="shared" si="7"/>
        <v>36.299999999999997</v>
      </c>
      <c r="R96" s="56"/>
    </row>
    <row r="97" spans="1:18" x14ac:dyDescent="0.25">
      <c r="C97" s="38">
        <f t="shared" si="4"/>
        <v>0.56099537037037039</v>
      </c>
      <c r="D97" s="38">
        <f t="shared" si="5"/>
        <v>0.56590909090909092</v>
      </c>
      <c r="E97" s="38">
        <f t="shared" si="6"/>
        <v>0.57180555555555557</v>
      </c>
      <c r="F97" s="7"/>
      <c r="G97" s="8" t="s">
        <v>107</v>
      </c>
      <c r="H97" s="82"/>
      <c r="I97" s="57"/>
      <c r="J97" s="57"/>
      <c r="K97" s="56"/>
      <c r="L97" s="55"/>
      <c r="M97" s="55"/>
      <c r="N97" s="119"/>
      <c r="O97" s="119"/>
      <c r="P97" s="9">
        <v>46.7</v>
      </c>
      <c r="Q97" s="9">
        <f t="shared" si="7"/>
        <v>36.299999999999997</v>
      </c>
      <c r="R97" s="62"/>
    </row>
    <row r="98" spans="1:18" x14ac:dyDescent="0.25">
      <c r="C98" s="38">
        <f t="shared" si="4"/>
        <v>0.56111111111111112</v>
      </c>
      <c r="D98" s="38">
        <f t="shared" si="5"/>
        <v>0.5660353535353535</v>
      </c>
      <c r="E98" s="38">
        <f t="shared" si="6"/>
        <v>0.57194444444444437</v>
      </c>
      <c r="F98" s="53"/>
      <c r="G98" s="8" t="s">
        <v>108</v>
      </c>
      <c r="H98" s="82"/>
      <c r="I98" s="50"/>
      <c r="J98" s="50"/>
      <c r="K98" s="56"/>
      <c r="L98" s="55"/>
      <c r="M98" s="55" t="s">
        <v>23</v>
      </c>
      <c r="N98" s="119"/>
      <c r="O98" s="119"/>
      <c r="P98" s="9">
        <v>46.8</v>
      </c>
      <c r="Q98" s="9">
        <f t="shared" si="7"/>
        <v>36.200000000000003</v>
      </c>
      <c r="R98" s="56"/>
    </row>
    <row r="99" spans="1:18" x14ac:dyDescent="0.25">
      <c r="C99" s="38">
        <f t="shared" si="4"/>
        <v>0.56122685185185184</v>
      </c>
      <c r="D99" s="38">
        <f t="shared" si="5"/>
        <v>0.56616161616161609</v>
      </c>
      <c r="E99" s="38">
        <f t="shared" si="6"/>
        <v>0.57208333333333328</v>
      </c>
      <c r="F99" s="7"/>
      <c r="G99" s="8" t="s">
        <v>109</v>
      </c>
      <c r="H99" s="82" t="s">
        <v>11</v>
      </c>
      <c r="I99" s="57"/>
      <c r="J99" s="57"/>
      <c r="K99" s="56"/>
      <c r="L99" s="55"/>
      <c r="M99" s="55" t="s">
        <v>25</v>
      </c>
      <c r="N99" s="119"/>
      <c r="O99" s="119"/>
      <c r="P99" s="9">
        <v>46.9</v>
      </c>
      <c r="Q99" s="9">
        <f t="shared" si="7"/>
        <v>36.1</v>
      </c>
      <c r="R99" s="56"/>
    </row>
    <row r="100" spans="1:18" x14ac:dyDescent="0.25">
      <c r="C100" s="38">
        <f t="shared" si="4"/>
        <v>0.56122685185185184</v>
      </c>
      <c r="D100" s="38">
        <f t="shared" si="5"/>
        <v>0.56616161616161609</v>
      </c>
      <c r="E100" s="38">
        <f t="shared" si="6"/>
        <v>0.57208333333333328</v>
      </c>
      <c r="F100" s="7"/>
      <c r="G100" s="8" t="s">
        <v>110</v>
      </c>
      <c r="H100" s="82"/>
      <c r="I100" s="57"/>
      <c r="J100" s="57"/>
      <c r="K100" s="56"/>
      <c r="L100" s="55"/>
      <c r="M100" s="55"/>
      <c r="N100" s="119"/>
      <c r="O100" s="119"/>
      <c r="P100" s="9">
        <v>46.9</v>
      </c>
      <c r="Q100" s="9">
        <f t="shared" si="7"/>
        <v>36.1</v>
      </c>
      <c r="R100" s="62"/>
    </row>
    <row r="101" spans="1:18" x14ac:dyDescent="0.25">
      <c r="C101" s="38">
        <f t="shared" si="4"/>
        <v>0.56134259259259256</v>
      </c>
      <c r="D101" s="38">
        <f t="shared" si="5"/>
        <v>0.56628787878787878</v>
      </c>
      <c r="E101" s="38">
        <f t="shared" si="6"/>
        <v>0.57222222222222219</v>
      </c>
      <c r="F101" s="7"/>
      <c r="G101" s="8" t="s">
        <v>111</v>
      </c>
      <c r="H101" s="82"/>
      <c r="I101" s="57"/>
      <c r="J101" s="57"/>
      <c r="K101" s="56"/>
      <c r="L101" s="55"/>
      <c r="M101" s="55" t="s">
        <v>25</v>
      </c>
      <c r="N101" s="119"/>
      <c r="O101" s="119"/>
      <c r="P101" s="9">
        <v>47</v>
      </c>
      <c r="Q101" s="9">
        <f t="shared" si="7"/>
        <v>36</v>
      </c>
      <c r="R101" s="62"/>
    </row>
    <row r="102" spans="1:18" x14ac:dyDescent="0.25">
      <c r="C102" s="38">
        <f t="shared" si="4"/>
        <v>0.56134259259259256</v>
      </c>
      <c r="D102" s="38">
        <f t="shared" si="5"/>
        <v>0.56628787878787878</v>
      </c>
      <c r="E102" s="38">
        <f t="shared" si="6"/>
        <v>0.57222222222222219</v>
      </c>
      <c r="F102" s="7"/>
      <c r="G102" s="8" t="s">
        <v>112</v>
      </c>
      <c r="H102" s="82"/>
      <c r="I102" s="57"/>
      <c r="J102" s="57"/>
      <c r="K102" s="56"/>
      <c r="L102" s="55"/>
      <c r="M102" s="55" t="s">
        <v>25</v>
      </c>
      <c r="N102" s="119"/>
      <c r="O102" s="119"/>
      <c r="P102" s="9">
        <v>47</v>
      </c>
      <c r="Q102" s="9">
        <f t="shared" si="7"/>
        <v>36</v>
      </c>
      <c r="R102" s="62"/>
    </row>
    <row r="103" spans="1:18" x14ac:dyDescent="0.25">
      <c r="A103" t="s">
        <v>170</v>
      </c>
      <c r="C103" s="38">
        <f t="shared" si="4"/>
        <v>0.56145833333333328</v>
      </c>
      <c r="D103" s="38">
        <f t="shared" si="5"/>
        <v>0.56641414141414137</v>
      </c>
      <c r="E103" s="38">
        <f t="shared" si="6"/>
        <v>0.5723611111111111</v>
      </c>
      <c r="F103" s="53"/>
      <c r="G103" s="8" t="s">
        <v>109</v>
      </c>
      <c r="H103" s="82" t="s">
        <v>174</v>
      </c>
      <c r="I103" s="50"/>
      <c r="J103" s="50"/>
      <c r="K103" s="56" t="s">
        <v>24</v>
      </c>
      <c r="L103" s="55"/>
      <c r="M103" s="55" t="s">
        <v>25</v>
      </c>
      <c r="N103" s="119"/>
      <c r="O103" s="119"/>
      <c r="P103" s="9">
        <v>47.1</v>
      </c>
      <c r="Q103" s="9">
        <f t="shared" si="7"/>
        <v>35.9</v>
      </c>
      <c r="R103" s="62"/>
    </row>
    <row r="104" spans="1:18" x14ac:dyDescent="0.25">
      <c r="C104" s="38">
        <f t="shared" si="4"/>
        <v>0.561574074074074</v>
      </c>
      <c r="D104" s="38">
        <f t="shared" si="5"/>
        <v>0.56654040404040407</v>
      </c>
      <c r="E104" s="38">
        <f t="shared" si="6"/>
        <v>0.57250000000000001</v>
      </c>
      <c r="F104" s="7"/>
      <c r="G104" s="8" t="s">
        <v>107</v>
      </c>
      <c r="H104" s="82"/>
      <c r="I104" s="57"/>
      <c r="J104" s="57"/>
      <c r="K104" s="56"/>
      <c r="L104" s="55"/>
      <c r="M104" s="55"/>
      <c r="N104" s="119"/>
      <c r="O104" s="119"/>
      <c r="P104" s="9">
        <v>47.2</v>
      </c>
      <c r="Q104" s="9">
        <f t="shared" si="7"/>
        <v>35.799999999999997</v>
      </c>
      <c r="R104" s="62"/>
    </row>
    <row r="105" spans="1:18" x14ac:dyDescent="0.25">
      <c r="A105" t="s">
        <v>170</v>
      </c>
      <c r="C105" s="38">
        <f t="shared" si="4"/>
        <v>0.56180555555555556</v>
      </c>
      <c r="D105" s="38">
        <f t="shared" si="5"/>
        <v>0.56679292929292924</v>
      </c>
      <c r="E105" s="38">
        <f t="shared" si="6"/>
        <v>0.57277777777777772</v>
      </c>
      <c r="F105" s="7"/>
      <c r="G105" s="8" t="s">
        <v>162</v>
      </c>
      <c r="H105" s="82" t="s">
        <v>181</v>
      </c>
      <c r="I105" s="57"/>
      <c r="J105" s="57"/>
      <c r="K105" s="56"/>
      <c r="L105" s="55"/>
      <c r="M105" s="62" t="s">
        <v>25</v>
      </c>
      <c r="N105" s="119"/>
      <c r="O105" s="119"/>
      <c r="P105" s="9">
        <v>47.4</v>
      </c>
      <c r="Q105" s="9">
        <f t="shared" si="7"/>
        <v>35.6</v>
      </c>
      <c r="R105" s="62"/>
    </row>
    <row r="106" spans="1:18" x14ac:dyDescent="0.25">
      <c r="C106" s="38">
        <f t="shared" si="4"/>
        <v>0.56192129629629628</v>
      </c>
      <c r="D106" s="38">
        <f t="shared" si="5"/>
        <v>0.56691919191919193</v>
      </c>
      <c r="E106" s="38">
        <f t="shared" si="6"/>
        <v>0.57291666666666663</v>
      </c>
      <c r="F106" s="7" t="s">
        <v>161</v>
      </c>
      <c r="G106" s="8" t="s">
        <v>113</v>
      </c>
      <c r="H106" s="82"/>
      <c r="I106" s="57"/>
      <c r="J106" s="57"/>
      <c r="K106" s="56"/>
      <c r="L106" s="55"/>
      <c r="M106" s="55" t="s">
        <v>25</v>
      </c>
      <c r="N106" s="119"/>
      <c r="O106" s="119"/>
      <c r="P106" s="9">
        <v>47.5</v>
      </c>
      <c r="Q106" s="9">
        <f t="shared" si="7"/>
        <v>35.5</v>
      </c>
      <c r="R106" s="62"/>
    </row>
    <row r="107" spans="1:18" ht="27" x14ac:dyDescent="0.25">
      <c r="A107" t="s">
        <v>170</v>
      </c>
      <c r="C107" s="38">
        <f t="shared" si="4"/>
        <v>0.562037037037037</v>
      </c>
      <c r="D107" s="38">
        <f t="shared" si="5"/>
        <v>0.56704545454545452</v>
      </c>
      <c r="E107" s="38">
        <f t="shared" si="6"/>
        <v>0.57305555555555554</v>
      </c>
      <c r="F107" s="7"/>
      <c r="G107" s="8" t="s">
        <v>114</v>
      </c>
      <c r="H107" s="82" t="s">
        <v>226</v>
      </c>
      <c r="I107" s="57"/>
      <c r="J107" s="57"/>
      <c r="K107" s="56"/>
      <c r="L107" s="55"/>
      <c r="M107" s="55" t="s">
        <v>23</v>
      </c>
      <c r="N107" s="119"/>
      <c r="O107" s="119"/>
      <c r="P107" s="9">
        <v>47.6</v>
      </c>
      <c r="Q107" s="9">
        <f t="shared" si="7"/>
        <v>35.4</v>
      </c>
      <c r="R107" s="62"/>
    </row>
    <row r="108" spans="1:18" ht="28.5" customHeight="1" x14ac:dyDescent="0.25">
      <c r="C108" s="38">
        <f t="shared" si="4"/>
        <v>0.56215277777777772</v>
      </c>
      <c r="D108" s="38">
        <f t="shared" si="5"/>
        <v>0.5671717171717171</v>
      </c>
      <c r="E108" s="38">
        <f t="shared" si="6"/>
        <v>0.57319444444444445</v>
      </c>
      <c r="F108" s="53"/>
      <c r="G108" s="8" t="s">
        <v>115</v>
      </c>
      <c r="H108" s="82" t="s">
        <v>226</v>
      </c>
      <c r="I108" s="50"/>
      <c r="J108" s="50"/>
      <c r="K108" s="56"/>
      <c r="L108" s="55"/>
      <c r="M108" s="55" t="s">
        <v>25</v>
      </c>
      <c r="N108" s="119"/>
      <c r="O108" s="119"/>
      <c r="P108" s="9">
        <v>47.7</v>
      </c>
      <c r="Q108" s="9">
        <f t="shared" si="7"/>
        <v>35.299999999999997</v>
      </c>
      <c r="R108" s="62"/>
    </row>
    <row r="109" spans="1:18" ht="28.5" customHeight="1" x14ac:dyDescent="0.25">
      <c r="C109" s="38"/>
      <c r="D109" s="38"/>
      <c r="E109" s="38"/>
      <c r="F109" s="53"/>
      <c r="G109" s="8" t="s">
        <v>227</v>
      </c>
      <c r="H109" s="82"/>
      <c r="I109" s="80" t="s">
        <v>228</v>
      </c>
      <c r="J109" s="50"/>
      <c r="K109" s="56"/>
      <c r="L109" s="55"/>
      <c r="M109" s="55"/>
      <c r="N109" s="119"/>
      <c r="O109" s="119"/>
      <c r="P109" s="9"/>
      <c r="Q109" s="9"/>
      <c r="R109" s="62"/>
    </row>
    <row r="110" spans="1:18" ht="27" x14ac:dyDescent="0.25">
      <c r="A110" t="s">
        <v>170</v>
      </c>
      <c r="C110" s="38">
        <f t="shared" si="4"/>
        <v>0.56377314814814816</v>
      </c>
      <c r="D110" s="38">
        <f t="shared" si="5"/>
        <v>0.56893939393939397</v>
      </c>
      <c r="E110" s="38">
        <f t="shared" si="6"/>
        <v>0.57513888888888887</v>
      </c>
      <c r="F110" s="7"/>
      <c r="G110" s="8" t="s">
        <v>116</v>
      </c>
      <c r="H110" s="82" t="s">
        <v>182</v>
      </c>
      <c r="I110" s="57"/>
      <c r="J110" s="57" t="s">
        <v>229</v>
      </c>
      <c r="K110" s="56"/>
      <c r="L110" s="55"/>
      <c r="M110" s="99" t="s">
        <v>185</v>
      </c>
      <c r="N110" s="119"/>
      <c r="O110" s="119"/>
      <c r="P110" s="9">
        <v>49.1</v>
      </c>
      <c r="Q110" s="9">
        <f t="shared" si="7"/>
        <v>33.9</v>
      </c>
      <c r="R110" s="62"/>
    </row>
    <row r="111" spans="1:18" x14ac:dyDescent="0.25">
      <c r="C111" s="38">
        <f t="shared" si="4"/>
        <v>0.56388888888888888</v>
      </c>
      <c r="D111" s="38">
        <f t="shared" si="5"/>
        <v>0.56906565656565655</v>
      </c>
      <c r="E111" s="38">
        <f t="shared" si="6"/>
        <v>0.57527777777777778</v>
      </c>
      <c r="F111" s="7" t="s">
        <v>32</v>
      </c>
      <c r="G111" s="8"/>
      <c r="H111" s="82"/>
      <c r="I111" s="57" t="s">
        <v>19</v>
      </c>
      <c r="J111" s="57"/>
      <c r="K111" s="56" t="s">
        <v>24</v>
      </c>
      <c r="L111" s="55"/>
      <c r="M111" s="55"/>
      <c r="N111" s="119"/>
      <c r="O111" s="119"/>
      <c r="P111" s="9">
        <v>49.2</v>
      </c>
      <c r="Q111" s="9">
        <f t="shared" si="7"/>
        <v>33.799999999999997</v>
      </c>
      <c r="R111" s="62"/>
    </row>
    <row r="112" spans="1:18" x14ac:dyDescent="0.25">
      <c r="A112" t="s">
        <v>170</v>
      </c>
      <c r="C112" s="94">
        <f>$C$16+(P112/$C$6/24)</f>
        <v>0.56400462962962961</v>
      </c>
      <c r="D112" s="94">
        <f>$D$16+(P112/$D$6/24)</f>
        <v>0.56919191919191914</v>
      </c>
      <c r="E112" s="94">
        <f>$E$16+(P112/$E$6/24)</f>
        <v>0.57541666666666669</v>
      </c>
      <c r="F112" s="67" t="s">
        <v>157</v>
      </c>
      <c r="G112" s="73" t="s">
        <v>158</v>
      </c>
      <c r="H112" s="68"/>
      <c r="I112" s="89" t="s">
        <v>231</v>
      </c>
      <c r="J112" s="95"/>
      <c r="K112" s="93"/>
      <c r="L112" s="93"/>
      <c r="M112" s="89"/>
      <c r="N112" s="89"/>
      <c r="O112" s="89"/>
      <c r="P112" s="69">
        <v>49.3</v>
      </c>
      <c r="Q112" s="69">
        <f>$Q$16-P112</f>
        <v>33.700000000000003</v>
      </c>
      <c r="R112" s="93"/>
    </row>
    <row r="113" spans="1:18" ht="27" x14ac:dyDescent="0.25">
      <c r="A113" t="s">
        <v>170</v>
      </c>
      <c r="C113" s="38">
        <f t="shared" si="4"/>
        <v>0.56412037037037033</v>
      </c>
      <c r="D113" s="38">
        <f t="shared" si="5"/>
        <v>0.56931818181818183</v>
      </c>
      <c r="E113" s="38">
        <f t="shared" si="6"/>
        <v>0.57555555555555549</v>
      </c>
      <c r="F113" s="7"/>
      <c r="G113" s="8" t="s">
        <v>117</v>
      </c>
      <c r="H113" s="82" t="s">
        <v>230</v>
      </c>
      <c r="I113" s="57"/>
      <c r="J113" s="57"/>
      <c r="K113" s="56"/>
      <c r="L113" s="56"/>
      <c r="M113" s="62" t="s">
        <v>25</v>
      </c>
      <c r="N113" s="119"/>
      <c r="O113" s="119"/>
      <c r="P113" s="9">
        <v>49.4</v>
      </c>
      <c r="Q113" s="9">
        <f t="shared" si="7"/>
        <v>33.6</v>
      </c>
      <c r="R113" s="56"/>
    </row>
    <row r="114" spans="1:18" s="87" customFormat="1" x14ac:dyDescent="0.25">
      <c r="A114" s="87" t="s">
        <v>170</v>
      </c>
      <c r="C114" s="88">
        <f t="shared" si="4"/>
        <v>0.56423611111111105</v>
      </c>
      <c r="D114" s="88">
        <f t="shared" si="5"/>
        <v>0.56944444444444442</v>
      </c>
      <c r="E114" s="88">
        <f t="shared" si="6"/>
        <v>0.5756944444444444</v>
      </c>
      <c r="F114" s="53"/>
      <c r="G114" s="10" t="s">
        <v>118</v>
      </c>
      <c r="H114" s="54"/>
      <c r="I114" s="90"/>
      <c r="J114" s="57" t="s">
        <v>19</v>
      </c>
      <c r="K114" s="62"/>
      <c r="L114" s="62"/>
      <c r="M114" s="55"/>
      <c r="N114" s="119"/>
      <c r="O114" s="119"/>
      <c r="P114" s="74">
        <v>49.5</v>
      </c>
      <c r="Q114" s="74">
        <f t="shared" si="7"/>
        <v>33.5</v>
      </c>
      <c r="R114" s="62"/>
    </row>
    <row r="115" spans="1:18" x14ac:dyDescent="0.25">
      <c r="C115" s="38">
        <f t="shared" si="4"/>
        <v>0.56435185185185177</v>
      </c>
      <c r="D115" s="38">
        <f t="shared" si="5"/>
        <v>0.56957070707070701</v>
      </c>
      <c r="E115" s="38">
        <f t="shared" si="6"/>
        <v>0.57583333333333331</v>
      </c>
      <c r="F115" s="53"/>
      <c r="G115" s="8" t="s">
        <v>119</v>
      </c>
      <c r="H115" s="82"/>
      <c r="I115" s="50"/>
      <c r="J115" s="50"/>
      <c r="K115" s="56"/>
      <c r="L115" s="56"/>
      <c r="M115" s="55" t="s">
        <v>25</v>
      </c>
      <c r="N115" s="119"/>
      <c r="O115" s="119"/>
      <c r="P115" s="9">
        <v>49.6</v>
      </c>
      <c r="Q115" s="9">
        <f t="shared" si="7"/>
        <v>33.4</v>
      </c>
      <c r="R115" s="56"/>
    </row>
    <row r="116" spans="1:18" x14ac:dyDescent="0.25">
      <c r="C116" s="38">
        <f t="shared" si="4"/>
        <v>0.56493055555555549</v>
      </c>
      <c r="D116" s="38">
        <f t="shared" si="5"/>
        <v>0.57020202020202015</v>
      </c>
      <c r="E116" s="38">
        <f t="shared" si="6"/>
        <v>0.57652777777777775</v>
      </c>
      <c r="F116" s="7"/>
      <c r="G116" s="8" t="s">
        <v>120</v>
      </c>
      <c r="H116" s="82"/>
      <c r="I116" s="57"/>
      <c r="J116" s="57"/>
      <c r="K116" s="56"/>
      <c r="L116" s="56"/>
      <c r="M116" s="55" t="s">
        <v>25</v>
      </c>
      <c r="N116" s="119"/>
      <c r="O116" s="119"/>
      <c r="P116" s="9">
        <v>50.1</v>
      </c>
      <c r="Q116" s="9">
        <f t="shared" si="7"/>
        <v>32.9</v>
      </c>
      <c r="R116" s="56"/>
    </row>
    <row r="117" spans="1:18" x14ac:dyDescent="0.25">
      <c r="C117" s="38">
        <f t="shared" si="4"/>
        <v>0.56493055555555549</v>
      </c>
      <c r="D117" s="38">
        <f t="shared" si="5"/>
        <v>0.57020202020202015</v>
      </c>
      <c r="E117" s="38">
        <f t="shared" si="6"/>
        <v>0.57652777777777775</v>
      </c>
      <c r="F117" s="7"/>
      <c r="G117" s="8" t="s">
        <v>121</v>
      </c>
      <c r="H117" s="82"/>
      <c r="I117" s="57"/>
      <c r="J117" s="57"/>
      <c r="K117" s="56"/>
      <c r="L117" s="56"/>
      <c r="M117" s="55" t="s">
        <v>25</v>
      </c>
      <c r="N117" s="119"/>
      <c r="O117" s="119"/>
      <c r="P117" s="9">
        <v>50.1</v>
      </c>
      <c r="Q117" s="9">
        <f t="shared" si="7"/>
        <v>32.9</v>
      </c>
      <c r="R117" s="56"/>
    </row>
    <row r="118" spans="1:18" x14ac:dyDescent="0.25">
      <c r="C118" s="38">
        <f t="shared" si="4"/>
        <v>0.56516203703703705</v>
      </c>
      <c r="D118" s="38">
        <f t="shared" si="5"/>
        <v>0.57045454545454544</v>
      </c>
      <c r="E118" s="38">
        <f t="shared" si="6"/>
        <v>0.57680555555555557</v>
      </c>
      <c r="F118" s="7"/>
      <c r="G118" s="8" t="s">
        <v>122</v>
      </c>
      <c r="H118" s="82"/>
      <c r="I118" s="57"/>
      <c r="J118" s="57"/>
      <c r="K118" s="56"/>
      <c r="L118" s="56"/>
      <c r="M118" s="55" t="s">
        <v>25</v>
      </c>
      <c r="N118" s="119"/>
      <c r="O118" s="119"/>
      <c r="P118" s="9">
        <v>50.3</v>
      </c>
      <c r="Q118" s="9">
        <f t="shared" si="7"/>
        <v>32.700000000000003</v>
      </c>
      <c r="R118" s="56"/>
    </row>
    <row r="119" spans="1:18" x14ac:dyDescent="0.25">
      <c r="C119" s="38">
        <f t="shared" si="4"/>
        <v>0.56527777777777777</v>
      </c>
      <c r="D119" s="38">
        <f t="shared" si="5"/>
        <v>0.57058080808080802</v>
      </c>
      <c r="E119" s="38">
        <f t="shared" si="6"/>
        <v>0.57694444444444437</v>
      </c>
      <c r="F119" s="7"/>
      <c r="G119" s="8" t="s">
        <v>123</v>
      </c>
      <c r="H119" s="82"/>
      <c r="I119" s="57"/>
      <c r="J119" s="57"/>
      <c r="K119" s="56"/>
      <c r="L119" s="56"/>
      <c r="M119" s="55" t="s">
        <v>25</v>
      </c>
      <c r="N119" s="119"/>
      <c r="O119" s="119"/>
      <c r="P119" s="9">
        <v>50.4</v>
      </c>
      <c r="Q119" s="9">
        <f t="shared" si="7"/>
        <v>32.6</v>
      </c>
      <c r="R119" s="56"/>
    </row>
    <row r="120" spans="1:18" x14ac:dyDescent="0.25">
      <c r="A120" t="s">
        <v>170</v>
      </c>
      <c r="C120" s="94">
        <f>$C$16+(P120/$C$6/24)</f>
        <v>0.56400462962962961</v>
      </c>
      <c r="D120" s="94">
        <f>$D$16+(P120/$D$6/24)</f>
        <v>0.56919191919191914</v>
      </c>
      <c r="E120" s="94">
        <f>$E$16+(P120/$E$6/24)</f>
        <v>0.57541666666666669</v>
      </c>
      <c r="F120" s="67" t="s">
        <v>157</v>
      </c>
      <c r="G120" s="73" t="s">
        <v>176</v>
      </c>
      <c r="H120" s="68"/>
      <c r="I120" s="89" t="s">
        <v>232</v>
      </c>
      <c r="J120" s="95"/>
      <c r="K120" s="93"/>
      <c r="L120" s="93"/>
      <c r="M120" s="89"/>
      <c r="N120" s="89"/>
      <c r="O120" s="89"/>
      <c r="P120" s="69">
        <v>49.3</v>
      </c>
      <c r="Q120" s="69">
        <f>$Q$16-P120</f>
        <v>33.700000000000003</v>
      </c>
      <c r="R120" s="93"/>
    </row>
    <row r="121" spans="1:18" ht="27" x14ac:dyDescent="0.25">
      <c r="A121" t="s">
        <v>170</v>
      </c>
      <c r="C121" s="38">
        <f t="shared" si="4"/>
        <v>0.56539351851851849</v>
      </c>
      <c r="D121" s="38">
        <f t="shared" si="5"/>
        <v>0.57070707070707072</v>
      </c>
      <c r="E121" s="38">
        <f t="shared" si="6"/>
        <v>0.57708333333333328</v>
      </c>
      <c r="F121" s="53"/>
      <c r="G121" s="8" t="s">
        <v>124</v>
      </c>
      <c r="H121" s="82" t="s">
        <v>233</v>
      </c>
      <c r="I121" s="50"/>
      <c r="J121" s="50"/>
      <c r="K121" s="56"/>
      <c r="L121" s="55"/>
      <c r="M121" s="99" t="s">
        <v>189</v>
      </c>
      <c r="N121" s="119"/>
      <c r="O121" s="119"/>
      <c r="P121" s="9">
        <v>50.5</v>
      </c>
      <c r="Q121" s="9">
        <f t="shared" si="7"/>
        <v>32.5</v>
      </c>
      <c r="R121" s="62"/>
    </row>
    <row r="122" spans="1:18" x14ac:dyDescent="0.25">
      <c r="A122" t="s">
        <v>170</v>
      </c>
      <c r="C122" s="38">
        <f t="shared" si="4"/>
        <v>0.56562499999999993</v>
      </c>
      <c r="D122" s="38">
        <f t="shared" si="5"/>
        <v>0.57095959595959589</v>
      </c>
      <c r="E122" s="38">
        <f t="shared" si="6"/>
        <v>0.5773611111111111</v>
      </c>
      <c r="F122" s="7" t="s">
        <v>30</v>
      </c>
      <c r="G122" s="8" t="s">
        <v>122</v>
      </c>
      <c r="H122" s="82"/>
      <c r="I122" s="57"/>
      <c r="J122" s="57"/>
      <c r="K122" s="56"/>
      <c r="L122" s="55"/>
      <c r="M122" s="55" t="s">
        <v>25</v>
      </c>
      <c r="N122" s="119"/>
      <c r="O122" s="119"/>
      <c r="P122" s="9">
        <v>50.7</v>
      </c>
      <c r="Q122" s="9">
        <f t="shared" si="7"/>
        <v>32.299999999999997</v>
      </c>
      <c r="R122" s="62"/>
    </row>
    <row r="123" spans="1:18" x14ac:dyDescent="0.25">
      <c r="C123" s="38">
        <f t="shared" si="4"/>
        <v>0.56574074074074066</v>
      </c>
      <c r="D123" s="38">
        <f t="shared" si="5"/>
        <v>0.57108585858585859</v>
      </c>
      <c r="E123" s="38">
        <f t="shared" si="6"/>
        <v>0.57750000000000001</v>
      </c>
      <c r="F123" s="7"/>
      <c r="G123" s="8" t="s">
        <v>125</v>
      </c>
      <c r="H123" s="82"/>
      <c r="I123" s="57"/>
      <c r="J123" s="57"/>
      <c r="K123" s="56"/>
      <c r="L123" s="55"/>
      <c r="M123" s="55" t="s">
        <v>25</v>
      </c>
      <c r="N123" s="119"/>
      <c r="O123" s="119"/>
      <c r="P123" s="9">
        <v>50.8</v>
      </c>
      <c r="Q123" s="9">
        <f t="shared" si="7"/>
        <v>32.200000000000003</v>
      </c>
      <c r="R123" s="62"/>
    </row>
    <row r="124" spans="1:18" x14ac:dyDescent="0.25">
      <c r="C124" s="38">
        <f t="shared" si="4"/>
        <v>0.56585648148148149</v>
      </c>
      <c r="D124" s="38">
        <f t="shared" si="5"/>
        <v>0.57121212121212117</v>
      </c>
      <c r="E124" s="38">
        <f t="shared" si="6"/>
        <v>0.57763888888888881</v>
      </c>
      <c r="F124" s="7"/>
      <c r="G124" s="8" t="s">
        <v>126</v>
      </c>
      <c r="H124" s="82"/>
      <c r="I124" s="57"/>
      <c r="J124" s="57"/>
      <c r="K124" s="56"/>
      <c r="L124" s="55"/>
      <c r="M124" s="55" t="s">
        <v>25</v>
      </c>
      <c r="N124" s="119"/>
      <c r="O124" s="119"/>
      <c r="P124" s="9">
        <v>50.9</v>
      </c>
      <c r="Q124" s="9">
        <f t="shared" si="7"/>
        <v>32.1</v>
      </c>
      <c r="R124" s="62"/>
    </row>
    <row r="125" spans="1:18" x14ac:dyDescent="0.25">
      <c r="C125" s="38">
        <f t="shared" si="4"/>
        <v>0.56597222222222221</v>
      </c>
      <c r="D125" s="38">
        <f t="shared" si="5"/>
        <v>0.57133838383838387</v>
      </c>
      <c r="E125" s="38">
        <f t="shared" si="6"/>
        <v>0.57777777777777772</v>
      </c>
      <c r="F125" s="7"/>
      <c r="G125" s="8" t="s">
        <v>127</v>
      </c>
      <c r="H125" s="82"/>
      <c r="I125" s="57"/>
      <c r="J125" s="57"/>
      <c r="K125" s="56"/>
      <c r="L125" s="55"/>
      <c r="M125" s="55" t="s">
        <v>25</v>
      </c>
      <c r="N125" s="119"/>
      <c r="O125" s="119"/>
      <c r="P125" s="9">
        <v>51</v>
      </c>
      <c r="Q125" s="9">
        <f t="shared" si="7"/>
        <v>32</v>
      </c>
      <c r="R125" s="62"/>
    </row>
    <row r="126" spans="1:18" x14ac:dyDescent="0.25">
      <c r="C126" s="38">
        <f t="shared" si="4"/>
        <v>0.56608796296296293</v>
      </c>
      <c r="D126" s="38">
        <f t="shared" si="5"/>
        <v>0.57146464646464645</v>
      </c>
      <c r="E126" s="38">
        <f t="shared" si="6"/>
        <v>0.57791666666666663</v>
      </c>
      <c r="F126" s="7"/>
      <c r="G126" s="8" t="s">
        <v>128</v>
      </c>
      <c r="H126" s="82"/>
      <c r="I126" s="57"/>
      <c r="J126" s="57"/>
      <c r="K126" s="56"/>
      <c r="L126" s="55"/>
      <c r="M126" s="55" t="s">
        <v>25</v>
      </c>
      <c r="N126" s="119"/>
      <c r="O126" s="119"/>
      <c r="P126" s="9">
        <v>51.1</v>
      </c>
      <c r="Q126" s="9">
        <f t="shared" si="7"/>
        <v>31.9</v>
      </c>
      <c r="R126" s="62"/>
    </row>
    <row r="127" spans="1:18" ht="27" x14ac:dyDescent="0.25">
      <c r="A127" t="s">
        <v>170</v>
      </c>
      <c r="C127" s="38">
        <f t="shared" si="4"/>
        <v>0.56620370370370365</v>
      </c>
      <c r="D127" s="38">
        <f t="shared" si="5"/>
        <v>0.57159090909090904</v>
      </c>
      <c r="E127" s="38">
        <f t="shared" si="6"/>
        <v>0.57805555555555554</v>
      </c>
      <c r="F127" s="7"/>
      <c r="G127" s="8" t="s">
        <v>31</v>
      </c>
      <c r="H127" s="82" t="s">
        <v>234</v>
      </c>
      <c r="I127" s="57"/>
      <c r="J127" s="57"/>
      <c r="K127" s="56"/>
      <c r="L127" s="55"/>
      <c r="M127" s="103" t="s">
        <v>188</v>
      </c>
      <c r="N127" s="119"/>
      <c r="O127" s="119"/>
      <c r="P127" s="9">
        <v>51.2</v>
      </c>
      <c r="Q127" s="9">
        <f t="shared" si="7"/>
        <v>31.799999999999997</v>
      </c>
      <c r="R127" s="62"/>
    </row>
    <row r="128" spans="1:18" x14ac:dyDescent="0.25">
      <c r="A128" t="s">
        <v>170</v>
      </c>
      <c r="C128" s="38">
        <f t="shared" si="4"/>
        <v>0.56631944444444438</v>
      </c>
      <c r="D128" s="38">
        <f t="shared" si="5"/>
        <v>0.57171717171717173</v>
      </c>
      <c r="E128" s="38">
        <f t="shared" si="6"/>
        <v>0.57819444444444446</v>
      </c>
      <c r="F128" s="7" t="s">
        <v>131</v>
      </c>
      <c r="G128" s="8"/>
      <c r="H128" s="82"/>
      <c r="I128" s="57" t="s">
        <v>19</v>
      </c>
      <c r="J128" s="57"/>
      <c r="K128" s="56" t="s">
        <v>24</v>
      </c>
      <c r="L128" s="55"/>
      <c r="M128" s="55"/>
      <c r="N128" s="119"/>
      <c r="O128" s="119"/>
      <c r="P128" s="9">
        <v>51.3</v>
      </c>
      <c r="Q128" s="9">
        <f t="shared" si="7"/>
        <v>31.700000000000003</v>
      </c>
      <c r="R128" s="62"/>
    </row>
    <row r="129" spans="1:18" x14ac:dyDescent="0.25">
      <c r="C129" s="38">
        <f t="shared" si="4"/>
        <v>0.56747685185185182</v>
      </c>
      <c r="D129" s="38">
        <f t="shared" si="5"/>
        <v>0.57297979797979792</v>
      </c>
      <c r="E129" s="38">
        <f t="shared" si="6"/>
        <v>0.57958333333333334</v>
      </c>
      <c r="F129" s="7"/>
      <c r="G129" s="8" t="s">
        <v>129</v>
      </c>
      <c r="H129" s="82"/>
      <c r="I129" s="57"/>
      <c r="J129" s="57"/>
      <c r="K129" s="56"/>
      <c r="L129" s="55"/>
      <c r="M129" s="55" t="s">
        <v>25</v>
      </c>
      <c r="N129" s="119"/>
      <c r="O129" s="119"/>
      <c r="P129" s="9">
        <v>52.3</v>
      </c>
      <c r="Q129" s="9">
        <f t="shared" si="7"/>
        <v>30.700000000000003</v>
      </c>
      <c r="R129" s="62"/>
    </row>
    <row r="130" spans="1:18" x14ac:dyDescent="0.25">
      <c r="C130" s="38">
        <f t="shared" si="4"/>
        <v>0.56828703703703698</v>
      </c>
      <c r="D130" s="38">
        <f t="shared" si="5"/>
        <v>0.57386363636363635</v>
      </c>
      <c r="E130" s="38">
        <f t="shared" si="6"/>
        <v>0.58055555555555549</v>
      </c>
      <c r="F130" s="7"/>
      <c r="G130" s="8" t="s">
        <v>130</v>
      </c>
      <c r="H130" s="82" t="s">
        <v>11</v>
      </c>
      <c r="I130" s="57"/>
      <c r="J130" s="57"/>
      <c r="K130" s="56"/>
      <c r="L130" s="55"/>
      <c r="M130" s="55" t="s">
        <v>25</v>
      </c>
      <c r="N130" s="119"/>
      <c r="O130" s="119"/>
      <c r="P130" s="9">
        <v>53</v>
      </c>
      <c r="Q130" s="9">
        <f t="shared" si="7"/>
        <v>30</v>
      </c>
      <c r="R130" s="62"/>
    </row>
    <row r="131" spans="1:18" x14ac:dyDescent="0.25">
      <c r="C131" s="38">
        <f t="shared" si="4"/>
        <v>0.56840277777777781</v>
      </c>
      <c r="D131" s="38">
        <f t="shared" si="5"/>
        <v>0.57398989898989894</v>
      </c>
      <c r="E131" s="38">
        <f t="shared" si="6"/>
        <v>0.5806944444444444</v>
      </c>
      <c r="F131" s="7"/>
      <c r="G131" s="8" t="s">
        <v>132</v>
      </c>
      <c r="H131" s="82"/>
      <c r="I131" s="57"/>
      <c r="J131" s="57"/>
      <c r="K131" s="56"/>
      <c r="L131" s="55"/>
      <c r="M131" s="55" t="s">
        <v>25</v>
      </c>
      <c r="N131" s="119"/>
      <c r="O131" s="119"/>
      <c r="P131" s="9">
        <v>53.1</v>
      </c>
      <c r="Q131" s="9">
        <f t="shared" si="7"/>
        <v>29.9</v>
      </c>
      <c r="R131" s="62"/>
    </row>
    <row r="132" spans="1:18" x14ac:dyDescent="0.25">
      <c r="C132" s="38">
        <f t="shared" si="4"/>
        <v>0.56851851851851853</v>
      </c>
      <c r="D132" s="38">
        <f t="shared" si="5"/>
        <v>0.57411616161616164</v>
      </c>
      <c r="E132" s="38">
        <f t="shared" si="6"/>
        <v>0.58083333333333331</v>
      </c>
      <c r="F132" s="7"/>
      <c r="G132" s="8" t="s">
        <v>133</v>
      </c>
      <c r="H132" s="82"/>
      <c r="I132" s="57"/>
      <c r="J132" s="57"/>
      <c r="K132" s="56"/>
      <c r="L132" s="55"/>
      <c r="M132" s="55" t="s">
        <v>25</v>
      </c>
      <c r="N132" s="119"/>
      <c r="O132" s="119"/>
      <c r="P132" s="9">
        <v>53.2</v>
      </c>
      <c r="Q132" s="9">
        <f t="shared" si="7"/>
        <v>29.799999999999997</v>
      </c>
      <c r="R132" s="62"/>
    </row>
    <row r="133" spans="1:18" ht="27" x14ac:dyDescent="0.25">
      <c r="A133" t="s">
        <v>170</v>
      </c>
      <c r="C133" s="38">
        <f t="shared" si="4"/>
        <v>0.57118055555555558</v>
      </c>
      <c r="D133" s="38">
        <f t="shared" si="5"/>
        <v>0.57702020202020199</v>
      </c>
      <c r="E133" s="38">
        <f t="shared" si="6"/>
        <v>0.58402777777777781</v>
      </c>
      <c r="F133" s="7"/>
      <c r="G133" s="8" t="s">
        <v>134</v>
      </c>
      <c r="H133" s="82" t="s">
        <v>235</v>
      </c>
      <c r="I133" s="57"/>
      <c r="J133" s="57"/>
      <c r="K133" s="56" t="s">
        <v>24</v>
      </c>
      <c r="L133" s="55"/>
      <c r="M133" s="99" t="s">
        <v>159</v>
      </c>
      <c r="N133" s="119"/>
      <c r="O133" s="119"/>
      <c r="P133" s="9">
        <v>55.5</v>
      </c>
      <c r="Q133" s="9">
        <f t="shared" si="7"/>
        <v>27.5</v>
      </c>
      <c r="R133" s="62"/>
    </row>
    <row r="134" spans="1:18" s="87" customFormat="1" x14ac:dyDescent="0.25">
      <c r="A134" s="87" t="s">
        <v>170</v>
      </c>
      <c r="C134" s="88">
        <f>$C$16+(P134/$C$6/24)</f>
        <v>0.5712962962962963</v>
      </c>
      <c r="D134" s="88">
        <f>$D$16+(P134/$D$6/24)</f>
        <v>0.57714646464646457</v>
      </c>
      <c r="E134" s="88">
        <f>$E$16+(P134/$E$6/24)</f>
        <v>0.58416666666666661</v>
      </c>
      <c r="F134" s="21" t="s">
        <v>179</v>
      </c>
      <c r="G134" s="10"/>
      <c r="H134" s="54"/>
      <c r="I134" s="57" t="s">
        <v>241</v>
      </c>
      <c r="J134" s="90"/>
      <c r="K134" s="62"/>
      <c r="L134" s="55"/>
      <c r="M134" s="55"/>
      <c r="N134" s="119"/>
      <c r="O134" s="119"/>
      <c r="P134" s="74">
        <v>55.6</v>
      </c>
      <c r="Q134" s="74">
        <f>$Q$16-P134</f>
        <v>27.4</v>
      </c>
      <c r="R134" s="62"/>
    </row>
    <row r="135" spans="1:18" x14ac:dyDescent="0.25">
      <c r="C135" s="38">
        <f t="shared" si="4"/>
        <v>0.57152777777777775</v>
      </c>
      <c r="D135" s="38">
        <f t="shared" si="5"/>
        <v>0.57739898989898986</v>
      </c>
      <c r="E135" s="38">
        <f t="shared" si="6"/>
        <v>0.58444444444444443</v>
      </c>
      <c r="F135" s="7"/>
      <c r="G135" s="8"/>
      <c r="H135" s="82"/>
      <c r="I135" s="58" t="s">
        <v>253</v>
      </c>
      <c r="J135" s="57"/>
      <c r="K135" s="56" t="s">
        <v>24</v>
      </c>
      <c r="L135" s="55"/>
      <c r="M135" s="55"/>
      <c r="N135" s="119"/>
      <c r="O135" s="119"/>
      <c r="P135" s="9">
        <v>55.8</v>
      </c>
      <c r="Q135" s="9">
        <f t="shared" si="7"/>
        <v>27.200000000000003</v>
      </c>
      <c r="R135" s="62"/>
    </row>
    <row r="136" spans="1:18" ht="27" x14ac:dyDescent="0.25">
      <c r="A136" t="s">
        <v>170</v>
      </c>
      <c r="C136" s="38">
        <f t="shared" si="4"/>
        <v>0.57303240740740735</v>
      </c>
      <c r="D136" s="38">
        <f t="shared" si="5"/>
        <v>0.57904040404040402</v>
      </c>
      <c r="E136" s="38">
        <f t="shared" si="6"/>
        <v>0.58624999999999994</v>
      </c>
      <c r="F136" s="7"/>
      <c r="G136" s="8" t="s">
        <v>139</v>
      </c>
      <c r="H136" s="82" t="s">
        <v>236</v>
      </c>
      <c r="I136" s="57"/>
      <c r="J136" s="57"/>
      <c r="K136" s="56"/>
      <c r="L136" s="55"/>
      <c r="M136" s="62" t="s">
        <v>25</v>
      </c>
      <c r="N136" s="119"/>
      <c r="O136" s="119"/>
      <c r="P136" s="9">
        <v>57.1</v>
      </c>
      <c r="Q136" s="9">
        <f t="shared" si="7"/>
        <v>25.9</v>
      </c>
      <c r="R136" s="62"/>
    </row>
    <row r="137" spans="1:18" s="87" customFormat="1" x14ac:dyDescent="0.25">
      <c r="A137" s="87" t="s">
        <v>170</v>
      </c>
      <c r="C137" s="88">
        <f t="shared" si="4"/>
        <v>0.57511574074074068</v>
      </c>
      <c r="D137" s="88">
        <f t="shared" si="5"/>
        <v>0.58131313131313134</v>
      </c>
      <c r="E137" s="88">
        <f t="shared" si="6"/>
        <v>0.58875</v>
      </c>
      <c r="F137" s="53" t="s">
        <v>20</v>
      </c>
      <c r="G137" s="10" t="s">
        <v>135</v>
      </c>
      <c r="H137" s="54"/>
      <c r="I137" s="90"/>
      <c r="J137" s="57"/>
      <c r="K137" s="62"/>
      <c r="L137" s="55"/>
      <c r="M137" s="55"/>
      <c r="N137" s="119"/>
      <c r="O137" s="119"/>
      <c r="P137" s="74">
        <v>58.9</v>
      </c>
      <c r="Q137" s="74">
        <f t="shared" si="7"/>
        <v>24.1</v>
      </c>
      <c r="R137" s="62"/>
    </row>
    <row r="138" spans="1:18" x14ac:dyDescent="0.25">
      <c r="C138" s="38">
        <f t="shared" si="4"/>
        <v>0.57511574074074068</v>
      </c>
      <c r="D138" s="38">
        <f t="shared" si="5"/>
        <v>0.58131313131313134</v>
      </c>
      <c r="E138" s="38">
        <f t="shared" si="6"/>
        <v>0.58875</v>
      </c>
      <c r="F138" s="7"/>
      <c r="G138" s="8" t="s">
        <v>136</v>
      </c>
      <c r="H138" s="82" t="s">
        <v>237</v>
      </c>
      <c r="I138" s="57"/>
      <c r="J138" s="57" t="s">
        <v>238</v>
      </c>
      <c r="K138" s="56"/>
      <c r="L138" s="55"/>
      <c r="M138" s="55" t="s">
        <v>25</v>
      </c>
      <c r="N138" s="119"/>
      <c r="O138" s="119"/>
      <c r="P138" s="9">
        <v>58.9</v>
      </c>
      <c r="Q138" s="9">
        <f t="shared" si="7"/>
        <v>24.1</v>
      </c>
      <c r="R138" s="62"/>
    </row>
    <row r="139" spans="1:18" s="87" customFormat="1" x14ac:dyDescent="0.25">
      <c r="A139" s="87" t="s">
        <v>170</v>
      </c>
      <c r="C139" s="88">
        <f t="shared" si="4"/>
        <v>0.57754629629629628</v>
      </c>
      <c r="D139" s="88">
        <f t="shared" si="5"/>
        <v>0.58396464646464641</v>
      </c>
      <c r="E139" s="88">
        <f t="shared" si="6"/>
        <v>0.59166666666666667</v>
      </c>
      <c r="F139" s="53" t="s">
        <v>20</v>
      </c>
      <c r="G139" s="10" t="s">
        <v>137</v>
      </c>
      <c r="H139" s="54"/>
      <c r="I139" s="90"/>
      <c r="J139" s="57"/>
      <c r="K139" s="62"/>
      <c r="L139" s="55"/>
      <c r="M139" s="55"/>
      <c r="N139" s="119"/>
      <c r="O139" s="119"/>
      <c r="P139" s="74">
        <v>61</v>
      </c>
      <c r="Q139" s="74">
        <f t="shared" si="7"/>
        <v>22</v>
      </c>
      <c r="R139" s="62"/>
    </row>
    <row r="140" spans="1:18" x14ac:dyDescent="0.25">
      <c r="A140" t="s">
        <v>170</v>
      </c>
      <c r="C140" s="38">
        <f t="shared" si="4"/>
        <v>0.577662037037037</v>
      </c>
      <c r="D140" s="38">
        <f t="shared" si="5"/>
        <v>0.58409090909090911</v>
      </c>
      <c r="E140" s="38">
        <f t="shared" si="6"/>
        <v>0.59180555555555547</v>
      </c>
      <c r="F140" s="7"/>
      <c r="G140" s="8" t="s">
        <v>138</v>
      </c>
      <c r="H140" s="82" t="s">
        <v>175</v>
      </c>
      <c r="I140" s="57"/>
      <c r="J140" s="57"/>
      <c r="K140" s="56"/>
      <c r="L140" s="55"/>
      <c r="M140" s="99" t="s">
        <v>190</v>
      </c>
      <c r="N140" s="119"/>
      <c r="O140" s="119"/>
      <c r="P140" s="9">
        <v>61.1</v>
      </c>
      <c r="Q140" s="9">
        <f t="shared" si="7"/>
        <v>21.9</v>
      </c>
      <c r="R140" s="62"/>
    </row>
    <row r="141" spans="1:18" x14ac:dyDescent="0.25">
      <c r="A141" s="87"/>
      <c r="C141" s="38">
        <f t="shared" si="4"/>
        <v>0.57777777777777772</v>
      </c>
      <c r="D141" s="38">
        <f t="shared" si="5"/>
        <v>0.58421717171717169</v>
      </c>
      <c r="E141" s="38">
        <f t="shared" si="6"/>
        <v>0.59194444444444438</v>
      </c>
      <c r="F141" s="7" t="s">
        <v>131</v>
      </c>
      <c r="G141" s="8" t="s">
        <v>139</v>
      </c>
      <c r="H141" s="82" t="s">
        <v>239</v>
      </c>
      <c r="I141" s="57"/>
      <c r="J141" s="57"/>
      <c r="K141" s="56"/>
      <c r="L141" s="55"/>
      <c r="M141" s="55" t="s">
        <v>25</v>
      </c>
      <c r="N141" s="119"/>
      <c r="O141" s="119"/>
      <c r="P141" s="9">
        <v>61.2</v>
      </c>
      <c r="Q141" s="9">
        <f t="shared" si="7"/>
        <v>21.799999999999997</v>
      </c>
      <c r="R141" s="62"/>
    </row>
    <row r="142" spans="1:18" s="87" customFormat="1" x14ac:dyDescent="0.25">
      <c r="A142" s="87" t="s">
        <v>170</v>
      </c>
      <c r="C142" s="88">
        <f t="shared" si="4"/>
        <v>0.58020833333333333</v>
      </c>
      <c r="D142" s="88">
        <f t="shared" si="5"/>
        <v>0.58686868686868687</v>
      </c>
      <c r="E142" s="88">
        <f t="shared" si="6"/>
        <v>0.59486111111111106</v>
      </c>
      <c r="F142" s="53" t="s">
        <v>131</v>
      </c>
      <c r="G142" s="10" t="s">
        <v>140</v>
      </c>
      <c r="H142" s="54"/>
      <c r="I142" s="90"/>
      <c r="J142" s="90"/>
      <c r="K142" s="62"/>
      <c r="L142" s="55"/>
      <c r="M142" s="55"/>
      <c r="N142" s="119"/>
      <c r="O142" s="119"/>
      <c r="P142" s="74">
        <v>63.3</v>
      </c>
      <c r="Q142" s="74">
        <f t="shared" si="7"/>
        <v>19.700000000000003</v>
      </c>
      <c r="R142" s="62"/>
    </row>
    <row r="143" spans="1:18" x14ac:dyDescent="0.25">
      <c r="C143" s="38">
        <f t="shared" si="4"/>
        <v>0.58020833333333333</v>
      </c>
      <c r="D143" s="38">
        <f t="shared" si="5"/>
        <v>0.58686868686868687</v>
      </c>
      <c r="E143" s="38">
        <f t="shared" si="6"/>
        <v>0.59486111111111106</v>
      </c>
      <c r="F143" s="7"/>
      <c r="G143" s="8" t="s">
        <v>141</v>
      </c>
      <c r="H143" s="82" t="s">
        <v>11</v>
      </c>
      <c r="I143" s="57" t="s">
        <v>29</v>
      </c>
      <c r="J143" s="57"/>
      <c r="K143" s="56"/>
      <c r="L143" s="55"/>
      <c r="M143" s="55" t="s">
        <v>25</v>
      </c>
      <c r="N143" s="119"/>
      <c r="O143" s="119"/>
      <c r="P143" s="9">
        <v>63.3</v>
      </c>
      <c r="Q143" s="9">
        <f t="shared" si="7"/>
        <v>19.700000000000003</v>
      </c>
      <c r="R143" s="62"/>
    </row>
    <row r="144" spans="1:18" x14ac:dyDescent="0.25">
      <c r="C144" s="38">
        <f t="shared" si="4"/>
        <v>0.58506944444444442</v>
      </c>
      <c r="D144" s="38">
        <f t="shared" si="5"/>
        <v>0.59217171717171713</v>
      </c>
      <c r="E144" s="38">
        <f t="shared" si="6"/>
        <v>0.60069444444444442</v>
      </c>
      <c r="F144" s="7"/>
      <c r="G144" s="8" t="s">
        <v>142</v>
      </c>
      <c r="H144" s="82"/>
      <c r="I144" s="57"/>
      <c r="J144" s="57"/>
      <c r="K144" s="56"/>
      <c r="L144" s="55"/>
      <c r="M144" s="55" t="s">
        <v>25</v>
      </c>
      <c r="N144" s="119"/>
      <c r="O144" s="119"/>
      <c r="P144" s="9">
        <v>67.5</v>
      </c>
      <c r="Q144" s="9">
        <f t="shared" si="7"/>
        <v>15.5</v>
      </c>
      <c r="R144" s="62"/>
    </row>
    <row r="145" spans="1:18" ht="27" x14ac:dyDescent="0.25">
      <c r="A145" t="s">
        <v>170</v>
      </c>
      <c r="C145" s="38">
        <f t="shared" si="4"/>
        <v>0.58831018518518519</v>
      </c>
      <c r="D145" s="38">
        <f t="shared" si="5"/>
        <v>0.59570707070707063</v>
      </c>
      <c r="E145" s="38">
        <f t="shared" si="6"/>
        <v>0.60458333333333325</v>
      </c>
      <c r="F145" s="7"/>
      <c r="G145" s="8" t="s">
        <v>143</v>
      </c>
      <c r="H145" s="82" t="s">
        <v>240</v>
      </c>
      <c r="I145" s="57"/>
      <c r="J145" s="57" t="s">
        <v>183</v>
      </c>
      <c r="K145" s="56" t="s">
        <v>24</v>
      </c>
      <c r="L145" s="55"/>
      <c r="M145" s="99" t="s">
        <v>159</v>
      </c>
      <c r="N145" s="119"/>
      <c r="O145" s="119"/>
      <c r="P145" s="9">
        <v>70.3</v>
      </c>
      <c r="Q145" s="9">
        <f t="shared" si="7"/>
        <v>12.700000000000003</v>
      </c>
      <c r="R145" s="62"/>
    </row>
    <row r="146" spans="1:18" s="87" customFormat="1" x14ac:dyDescent="0.25">
      <c r="A146" s="87" t="s">
        <v>170</v>
      </c>
      <c r="C146" s="88">
        <f t="shared" si="4"/>
        <v>0.58981481481481479</v>
      </c>
      <c r="D146" s="88">
        <f t="shared" si="5"/>
        <v>0.5973484848484848</v>
      </c>
      <c r="E146" s="88">
        <f t="shared" si="6"/>
        <v>0.60638888888888887</v>
      </c>
      <c r="F146" s="53" t="s">
        <v>163</v>
      </c>
      <c r="G146" s="10" t="s">
        <v>144</v>
      </c>
      <c r="H146" s="54"/>
      <c r="I146" s="57"/>
      <c r="J146" s="57" t="s">
        <v>156</v>
      </c>
      <c r="K146" s="62"/>
      <c r="L146" s="55"/>
      <c r="M146" s="55"/>
      <c r="N146" s="119"/>
      <c r="O146" s="119"/>
      <c r="P146" s="74">
        <v>71.599999999999994</v>
      </c>
      <c r="Q146" s="74">
        <f t="shared" si="7"/>
        <v>11.400000000000006</v>
      </c>
      <c r="R146" s="62"/>
    </row>
    <row r="147" spans="1:18" x14ac:dyDescent="0.25">
      <c r="C147" s="38">
        <f t="shared" si="4"/>
        <v>0.58993055555555551</v>
      </c>
      <c r="D147" s="38">
        <f t="shared" si="5"/>
        <v>0.59747474747474749</v>
      </c>
      <c r="E147" s="38">
        <f t="shared" si="6"/>
        <v>0.60652777777777778</v>
      </c>
      <c r="F147" s="7"/>
      <c r="G147" s="8" t="s">
        <v>145</v>
      </c>
      <c r="H147" s="82"/>
      <c r="I147" s="57"/>
      <c r="J147" s="57"/>
      <c r="K147" s="56"/>
      <c r="L147" s="55"/>
      <c r="M147" s="55" t="s">
        <v>25</v>
      </c>
      <c r="N147" s="119"/>
      <c r="O147" s="119"/>
      <c r="P147" s="9">
        <v>71.7</v>
      </c>
      <c r="Q147" s="9">
        <f t="shared" si="7"/>
        <v>11.299999999999997</v>
      </c>
      <c r="R147" s="62"/>
    </row>
    <row r="148" spans="1:18" x14ac:dyDescent="0.25">
      <c r="C148" s="38">
        <f t="shared" si="4"/>
        <v>0.58993055555555551</v>
      </c>
      <c r="D148" s="38">
        <f t="shared" si="5"/>
        <v>0.59747474747474749</v>
      </c>
      <c r="E148" s="38">
        <f t="shared" si="6"/>
        <v>0.60652777777777778</v>
      </c>
      <c r="F148" s="7"/>
      <c r="G148" s="8" t="s">
        <v>146</v>
      </c>
      <c r="H148" s="82"/>
      <c r="I148" s="57"/>
      <c r="J148" s="57"/>
      <c r="K148" s="56"/>
      <c r="L148" s="55"/>
      <c r="M148" s="55" t="s">
        <v>25</v>
      </c>
      <c r="N148" s="119"/>
      <c r="O148" s="119"/>
      <c r="P148" s="9">
        <v>71.7</v>
      </c>
      <c r="Q148" s="9">
        <f t="shared" si="7"/>
        <v>11.299999999999997</v>
      </c>
      <c r="R148" s="62"/>
    </row>
    <row r="149" spans="1:18" x14ac:dyDescent="0.25">
      <c r="C149" s="38">
        <f t="shared" si="4"/>
        <v>0.59016203703703707</v>
      </c>
      <c r="D149" s="38">
        <f t="shared" si="5"/>
        <v>0.59772727272727266</v>
      </c>
      <c r="E149" s="38">
        <f t="shared" si="6"/>
        <v>0.6068055555555556</v>
      </c>
      <c r="F149" s="7"/>
      <c r="G149" s="8" t="s">
        <v>95</v>
      </c>
      <c r="H149" s="82" t="s">
        <v>242</v>
      </c>
      <c r="I149" s="57" t="s">
        <v>16</v>
      </c>
      <c r="J149" s="57"/>
      <c r="K149" s="56"/>
      <c r="L149" s="55"/>
      <c r="M149" s="55"/>
      <c r="N149" s="119"/>
      <c r="O149" s="119"/>
      <c r="P149" s="9">
        <v>71.900000000000006</v>
      </c>
      <c r="Q149" s="9">
        <f t="shared" si="7"/>
        <v>11.099999999999994</v>
      </c>
      <c r="R149" s="62"/>
    </row>
    <row r="150" spans="1:18" x14ac:dyDescent="0.25">
      <c r="C150" s="38">
        <f t="shared" si="4"/>
        <v>0.59027777777777779</v>
      </c>
      <c r="D150" s="38">
        <f t="shared" si="5"/>
        <v>0.59785353535353536</v>
      </c>
      <c r="E150" s="38">
        <f t="shared" si="6"/>
        <v>0.6069444444444444</v>
      </c>
      <c r="F150" s="83"/>
      <c r="G150" s="8"/>
      <c r="H150" s="82"/>
      <c r="I150" s="57" t="s">
        <v>16</v>
      </c>
      <c r="J150" s="57"/>
      <c r="K150" s="56"/>
      <c r="L150" s="55"/>
      <c r="M150" s="55" t="s">
        <v>26</v>
      </c>
      <c r="N150" s="119"/>
      <c r="O150" s="119"/>
      <c r="P150" s="9">
        <v>72</v>
      </c>
      <c r="Q150" s="9">
        <f t="shared" si="7"/>
        <v>11</v>
      </c>
      <c r="R150" s="62"/>
    </row>
    <row r="151" spans="1:18" ht="27" x14ac:dyDescent="0.25">
      <c r="C151" s="38">
        <f t="shared" si="4"/>
        <v>0.59039351851851851</v>
      </c>
      <c r="D151" s="38">
        <f t="shared" si="5"/>
        <v>0.59797979797979794</v>
      </c>
      <c r="E151" s="38">
        <f t="shared" si="6"/>
        <v>0.60708333333333331</v>
      </c>
      <c r="F151" s="7"/>
      <c r="G151" s="8" t="s">
        <v>147</v>
      </c>
      <c r="H151" s="82" t="s">
        <v>243</v>
      </c>
      <c r="I151" s="57"/>
      <c r="J151" s="57"/>
      <c r="K151" s="56" t="s">
        <v>24</v>
      </c>
      <c r="L151" s="55"/>
      <c r="M151" s="62" t="s">
        <v>25</v>
      </c>
      <c r="N151" s="119"/>
      <c r="O151" s="119"/>
      <c r="P151" s="9">
        <v>72.099999999999994</v>
      </c>
      <c r="Q151" s="9">
        <f t="shared" si="7"/>
        <v>10.900000000000006</v>
      </c>
      <c r="R151" s="62"/>
    </row>
    <row r="152" spans="1:18" x14ac:dyDescent="0.25">
      <c r="C152" s="38">
        <f t="shared" si="4"/>
        <v>0.5917824074074074</v>
      </c>
      <c r="D152" s="38">
        <f t="shared" si="5"/>
        <v>0.59949494949494953</v>
      </c>
      <c r="E152" s="38">
        <f t="shared" si="6"/>
        <v>0.60875000000000001</v>
      </c>
      <c r="F152" s="7"/>
      <c r="G152" s="8" t="s">
        <v>155</v>
      </c>
      <c r="H152" s="82"/>
      <c r="I152" s="66" t="s">
        <v>244</v>
      </c>
      <c r="J152" s="57"/>
      <c r="K152" s="56" t="s">
        <v>24</v>
      </c>
      <c r="L152" s="55"/>
      <c r="M152" s="55" t="s">
        <v>25</v>
      </c>
      <c r="N152" s="119"/>
      <c r="O152" s="119"/>
      <c r="P152" s="9">
        <v>73.3</v>
      </c>
      <c r="Q152" s="9">
        <f t="shared" si="7"/>
        <v>9.7000000000000028</v>
      </c>
      <c r="R152" s="62"/>
    </row>
    <row r="153" spans="1:18" ht="27" x14ac:dyDescent="0.25">
      <c r="A153" t="s">
        <v>170</v>
      </c>
      <c r="C153" s="38">
        <f t="shared" ref="C153:C165" si="8">$C$16+(P153/$C$6/24)</f>
        <v>0.59409722222222217</v>
      </c>
      <c r="D153" s="38">
        <f t="shared" ref="D153:D165" si="9">$D$16+(P153/$D$6/24)</f>
        <v>0.60202020202020201</v>
      </c>
      <c r="E153" s="38">
        <f t="shared" ref="E153:E165" si="10">$E$16+(P153/$E$6/24)</f>
        <v>0.61152777777777778</v>
      </c>
      <c r="F153" s="7"/>
      <c r="G153" s="8" t="s">
        <v>164</v>
      </c>
      <c r="H153" s="82" t="s">
        <v>245</v>
      </c>
      <c r="I153" s="57"/>
      <c r="J153" s="57" t="s">
        <v>177</v>
      </c>
      <c r="K153" s="56"/>
      <c r="L153" s="55"/>
      <c r="M153" s="99" t="s">
        <v>191</v>
      </c>
      <c r="N153" s="119"/>
      <c r="O153" s="119"/>
      <c r="P153" s="9">
        <v>75.3</v>
      </c>
      <c r="Q153" s="9">
        <f t="shared" ref="Q153:Q165" si="11">$Q$16-P153</f>
        <v>7.7000000000000028</v>
      </c>
      <c r="R153" s="62"/>
    </row>
    <row r="154" spans="1:18" ht="27" x14ac:dyDescent="0.25">
      <c r="A154" t="s">
        <v>170</v>
      </c>
      <c r="C154" s="38">
        <f t="shared" si="8"/>
        <v>0.59456018518518516</v>
      </c>
      <c r="D154" s="38">
        <f t="shared" si="9"/>
        <v>0.60252525252525246</v>
      </c>
      <c r="E154" s="38">
        <f t="shared" si="10"/>
        <v>0.61208333333333331</v>
      </c>
      <c r="F154" s="7" t="s">
        <v>150</v>
      </c>
      <c r="G154" s="8" t="s">
        <v>148</v>
      </c>
      <c r="H154" s="82"/>
      <c r="I154" s="58" t="s">
        <v>259</v>
      </c>
      <c r="J154" s="57"/>
      <c r="K154" s="56"/>
      <c r="L154" s="55"/>
      <c r="M154" s="55"/>
      <c r="N154" s="119"/>
      <c r="O154" s="119"/>
      <c r="P154" s="9">
        <v>75.7</v>
      </c>
      <c r="Q154" s="9">
        <f t="shared" si="11"/>
        <v>7.2999999999999972</v>
      </c>
      <c r="R154" s="62"/>
    </row>
    <row r="155" spans="1:18" ht="27" x14ac:dyDescent="0.25">
      <c r="A155" t="s">
        <v>170</v>
      </c>
      <c r="C155" s="38">
        <f t="shared" si="8"/>
        <v>0.59490740740740744</v>
      </c>
      <c r="D155" s="38">
        <f t="shared" si="9"/>
        <v>0.60290404040404044</v>
      </c>
      <c r="E155" s="38">
        <f t="shared" si="10"/>
        <v>0.61249999999999993</v>
      </c>
      <c r="F155" s="7"/>
      <c r="G155" s="8" t="s">
        <v>149</v>
      </c>
      <c r="H155" s="82" t="s">
        <v>246</v>
      </c>
      <c r="I155" s="57"/>
      <c r="J155" s="57" t="s">
        <v>247</v>
      </c>
      <c r="K155" s="56"/>
      <c r="L155" s="55"/>
      <c r="M155" s="103" t="s">
        <v>159</v>
      </c>
      <c r="N155" s="119"/>
      <c r="O155" s="119"/>
      <c r="P155" s="9">
        <v>76</v>
      </c>
      <c r="Q155" s="9">
        <f t="shared" si="11"/>
        <v>7</v>
      </c>
      <c r="R155" s="62"/>
    </row>
    <row r="156" spans="1:18" s="87" customFormat="1" x14ac:dyDescent="0.25">
      <c r="A156" s="87" t="s">
        <v>170</v>
      </c>
      <c r="C156" s="88">
        <f t="shared" si="8"/>
        <v>0.59733796296296293</v>
      </c>
      <c r="D156" s="88">
        <f t="shared" si="9"/>
        <v>0.60555555555555551</v>
      </c>
      <c r="E156" s="88">
        <f t="shared" si="10"/>
        <v>0.61541666666666661</v>
      </c>
      <c r="F156" s="53" t="s">
        <v>131</v>
      </c>
      <c r="G156" s="10" t="s">
        <v>151</v>
      </c>
      <c r="H156" s="54"/>
      <c r="I156" s="90"/>
      <c r="J156" s="90"/>
      <c r="K156" s="62"/>
      <c r="L156" s="55"/>
      <c r="M156" s="55"/>
      <c r="N156" s="119"/>
      <c r="O156" s="119"/>
      <c r="P156" s="74">
        <v>78.099999999999994</v>
      </c>
      <c r="Q156" s="74">
        <f t="shared" si="11"/>
        <v>4.9000000000000057</v>
      </c>
      <c r="R156" s="62"/>
    </row>
    <row r="157" spans="1:18" s="87" customFormat="1" x14ac:dyDescent="0.25">
      <c r="A157" s="87" t="s">
        <v>170</v>
      </c>
      <c r="C157" s="88">
        <f t="shared" si="8"/>
        <v>0.59826388888888882</v>
      </c>
      <c r="D157" s="88">
        <f t="shared" si="9"/>
        <v>0.60656565656565653</v>
      </c>
      <c r="E157" s="88">
        <f t="shared" si="10"/>
        <v>0.61652777777777779</v>
      </c>
      <c r="F157" s="53" t="s">
        <v>131</v>
      </c>
      <c r="G157" s="10" t="s">
        <v>152</v>
      </c>
      <c r="H157" s="54"/>
      <c r="I157" s="90"/>
      <c r="J157" s="90"/>
      <c r="K157" s="62"/>
      <c r="L157" s="55"/>
      <c r="M157" s="55"/>
      <c r="N157" s="119"/>
      <c r="O157" s="119"/>
      <c r="P157" s="74">
        <v>78.899999999999991</v>
      </c>
      <c r="Q157" s="74">
        <f t="shared" si="11"/>
        <v>4.1000000000000085</v>
      </c>
      <c r="R157" s="62"/>
    </row>
    <row r="158" spans="1:18" s="87" customFormat="1" x14ac:dyDescent="0.25">
      <c r="A158" s="87" t="s">
        <v>170</v>
      </c>
      <c r="C158" s="88">
        <f t="shared" si="8"/>
        <v>0.60069444444444442</v>
      </c>
      <c r="D158" s="88">
        <f t="shared" si="9"/>
        <v>0.60921717171717171</v>
      </c>
      <c r="E158" s="88">
        <f t="shared" si="10"/>
        <v>0.61944444444444446</v>
      </c>
      <c r="F158" s="53" t="s">
        <v>131</v>
      </c>
      <c r="G158" s="10" t="s">
        <v>153</v>
      </c>
      <c r="H158" s="54"/>
      <c r="I158" s="90"/>
      <c r="J158" s="90"/>
      <c r="K158" s="62"/>
      <c r="L158" s="55"/>
      <c r="M158" s="55"/>
      <c r="N158" s="119"/>
      <c r="O158" s="119"/>
      <c r="P158" s="74">
        <v>81</v>
      </c>
      <c r="Q158" s="74">
        <f t="shared" si="11"/>
        <v>2</v>
      </c>
      <c r="R158" s="62"/>
    </row>
    <row r="159" spans="1:18" ht="27.75" customHeight="1" x14ac:dyDescent="0.25">
      <c r="C159" s="38">
        <f t="shared" si="8"/>
        <v>0.60081018518518514</v>
      </c>
      <c r="D159" s="38">
        <f t="shared" si="9"/>
        <v>0.6093434343434343</v>
      </c>
      <c r="E159" s="38">
        <f t="shared" si="10"/>
        <v>0.61958333333333326</v>
      </c>
      <c r="F159" s="7"/>
      <c r="G159" s="8"/>
      <c r="H159" s="82" t="s">
        <v>173</v>
      </c>
      <c r="I159" s="57"/>
      <c r="J159" s="57"/>
      <c r="K159" s="56"/>
      <c r="L159" s="55"/>
      <c r="M159" s="55"/>
      <c r="N159" s="119"/>
      <c r="O159" s="119"/>
      <c r="P159" s="9">
        <v>81.099999999999994</v>
      </c>
      <c r="Q159" s="9">
        <f t="shared" si="11"/>
        <v>1.9000000000000057</v>
      </c>
      <c r="R159" s="62"/>
    </row>
    <row r="160" spans="1:18" x14ac:dyDescent="0.25">
      <c r="C160" s="38">
        <f t="shared" si="8"/>
        <v>0.60127314814814814</v>
      </c>
      <c r="D160" s="38">
        <f t="shared" si="9"/>
        <v>0.60984848484848486</v>
      </c>
      <c r="E160" s="38">
        <f t="shared" si="10"/>
        <v>0.62013888888888891</v>
      </c>
      <c r="F160" s="53"/>
      <c r="G160" s="8"/>
      <c r="H160" s="82" t="s">
        <v>173</v>
      </c>
      <c r="I160" s="50"/>
      <c r="J160" s="50"/>
      <c r="K160" s="56"/>
      <c r="L160" s="55"/>
      <c r="M160" s="55"/>
      <c r="N160" s="119"/>
      <c r="O160" s="119"/>
      <c r="P160" s="9">
        <v>81.5</v>
      </c>
      <c r="Q160" s="9">
        <f t="shared" si="11"/>
        <v>1.5</v>
      </c>
      <c r="R160" s="62"/>
    </row>
    <row r="161" spans="1:18" s="87" customFormat="1" x14ac:dyDescent="0.25">
      <c r="A161" s="87" t="s">
        <v>170</v>
      </c>
      <c r="C161" s="88">
        <f t="shared" si="8"/>
        <v>0.60173611111111103</v>
      </c>
      <c r="D161" s="88">
        <f t="shared" si="9"/>
        <v>0.61035353535353531</v>
      </c>
      <c r="E161" s="88">
        <f t="shared" si="10"/>
        <v>0.62069444444444444</v>
      </c>
      <c r="F161" s="53" t="s">
        <v>131</v>
      </c>
      <c r="G161" s="10" t="s">
        <v>154</v>
      </c>
      <c r="H161" s="54"/>
      <c r="I161" s="90" t="s">
        <v>19</v>
      </c>
      <c r="J161" s="57" t="s">
        <v>169</v>
      </c>
      <c r="K161" s="62" t="s">
        <v>24</v>
      </c>
      <c r="L161" s="55"/>
      <c r="M161" s="55"/>
      <c r="N161" s="119"/>
      <c r="O161" s="119"/>
      <c r="P161" s="74">
        <v>81.899999999999991</v>
      </c>
      <c r="Q161" s="74">
        <f t="shared" si="11"/>
        <v>1.1000000000000085</v>
      </c>
      <c r="R161" s="62"/>
    </row>
    <row r="162" spans="1:18" x14ac:dyDescent="0.25">
      <c r="C162" s="38">
        <f t="shared" si="8"/>
        <v>0.60196759259259258</v>
      </c>
      <c r="D162" s="38">
        <f t="shared" si="9"/>
        <v>0.6106060606060606</v>
      </c>
      <c r="E162" s="38">
        <f t="shared" si="10"/>
        <v>0.62097222222222215</v>
      </c>
      <c r="F162" s="7"/>
      <c r="G162" s="8"/>
      <c r="H162" s="82"/>
      <c r="I162" s="57" t="s">
        <v>16</v>
      </c>
      <c r="J162" s="57"/>
      <c r="K162" s="56"/>
      <c r="L162" s="55"/>
      <c r="M162" s="55"/>
      <c r="N162" s="119"/>
      <c r="O162" s="119"/>
      <c r="P162" s="9">
        <v>82.1</v>
      </c>
      <c r="Q162" s="9">
        <f t="shared" si="11"/>
        <v>0.90000000000000568</v>
      </c>
      <c r="R162" s="62"/>
    </row>
    <row r="163" spans="1:18" x14ac:dyDescent="0.25">
      <c r="C163" s="38">
        <f t="shared" si="8"/>
        <v>0.6025462962962963</v>
      </c>
      <c r="D163" s="38">
        <f t="shared" si="9"/>
        <v>0.61123737373737375</v>
      </c>
      <c r="E163" s="38">
        <f t="shared" si="10"/>
        <v>0.62166666666666659</v>
      </c>
      <c r="F163" s="106"/>
      <c r="G163" s="8"/>
      <c r="H163" s="107" t="s">
        <v>248</v>
      </c>
      <c r="I163" s="108"/>
      <c r="J163" s="108" t="s">
        <v>172</v>
      </c>
      <c r="K163" s="109"/>
      <c r="L163" s="55"/>
      <c r="M163" s="110"/>
      <c r="N163" s="119"/>
      <c r="O163" s="119"/>
      <c r="P163" s="9">
        <v>82.6</v>
      </c>
      <c r="Q163" s="9">
        <f t="shared" si="11"/>
        <v>0.40000000000000568</v>
      </c>
      <c r="R163" s="62"/>
    </row>
    <row r="164" spans="1:18" x14ac:dyDescent="0.25">
      <c r="A164" t="s">
        <v>170</v>
      </c>
      <c r="C164" s="71">
        <f t="shared" si="8"/>
        <v>0.60300925925925919</v>
      </c>
      <c r="D164" s="71">
        <f t="shared" si="9"/>
        <v>0.6117424242424242</v>
      </c>
      <c r="E164" s="71">
        <f t="shared" si="10"/>
        <v>0.62222222222222223</v>
      </c>
      <c r="F164" s="63" t="s">
        <v>28</v>
      </c>
      <c r="G164" s="20" t="s">
        <v>255</v>
      </c>
      <c r="H164" s="65"/>
      <c r="I164" s="81"/>
      <c r="J164" s="81"/>
      <c r="K164" s="81"/>
      <c r="L164" s="81"/>
      <c r="M164" s="102"/>
      <c r="N164" s="102"/>
      <c r="O164" s="102"/>
      <c r="P164" s="22">
        <v>83</v>
      </c>
      <c r="Q164" s="22">
        <f t="shared" si="11"/>
        <v>0</v>
      </c>
      <c r="R164" s="81"/>
    </row>
    <row r="165" spans="1:18" x14ac:dyDescent="0.25">
      <c r="A165" t="s">
        <v>170</v>
      </c>
      <c r="C165" s="40">
        <f t="shared" si="8"/>
        <v>0.60300925925925919</v>
      </c>
      <c r="D165" s="40">
        <f t="shared" si="9"/>
        <v>0.6117424242424242</v>
      </c>
      <c r="E165" s="40">
        <f t="shared" si="10"/>
        <v>0.62222222222222223</v>
      </c>
      <c r="F165" s="36" t="s">
        <v>7</v>
      </c>
      <c r="G165" s="45" t="s">
        <v>166</v>
      </c>
      <c r="H165" s="105"/>
      <c r="I165" s="36" t="s">
        <v>165</v>
      </c>
      <c r="J165" s="35"/>
      <c r="K165" s="44"/>
      <c r="L165" s="44"/>
      <c r="M165" s="104" t="s">
        <v>184</v>
      </c>
      <c r="N165" s="44"/>
      <c r="O165" s="44"/>
      <c r="P165" s="37">
        <v>83</v>
      </c>
      <c r="Q165" s="37">
        <f t="shared" si="11"/>
        <v>0</v>
      </c>
      <c r="R165" s="44"/>
    </row>
    <row r="166" spans="1:18" x14ac:dyDescent="0.25">
      <c r="L166" s="79"/>
    </row>
    <row r="167" spans="1:18" x14ac:dyDescent="0.25">
      <c r="L167" s="79"/>
    </row>
    <row r="168" spans="1:18" x14ac:dyDescent="0.25">
      <c r="L168" s="79"/>
      <c r="P168" s="6"/>
    </row>
    <row r="169" spans="1:18" x14ac:dyDescent="0.25">
      <c r="L169" s="79"/>
      <c r="P169" s="6"/>
    </row>
    <row r="170" spans="1:18" x14ac:dyDescent="0.25">
      <c r="L170" s="79"/>
      <c r="P170" s="6"/>
    </row>
    <row r="171" spans="1:18" x14ac:dyDescent="0.25">
      <c r="L171" s="79"/>
    </row>
    <row r="172" spans="1:18" x14ac:dyDescent="0.25">
      <c r="L172" s="79"/>
    </row>
    <row r="173" spans="1:18" x14ac:dyDescent="0.25">
      <c r="L173" s="79"/>
    </row>
    <row r="174" spans="1:18" x14ac:dyDescent="0.25">
      <c r="L174" s="79"/>
    </row>
    <row r="175" spans="1:18" x14ac:dyDescent="0.25">
      <c r="L175" s="79"/>
    </row>
    <row r="176" spans="1:18" x14ac:dyDescent="0.25">
      <c r="L176" s="79"/>
    </row>
    <row r="177" spans="12:12" x14ac:dyDescent="0.25">
      <c r="L177" s="79"/>
    </row>
    <row r="178" spans="12:12" x14ac:dyDescent="0.25">
      <c r="L178" s="79"/>
    </row>
    <row r="179" spans="12:12" x14ac:dyDescent="0.25">
      <c r="L179" s="79"/>
    </row>
    <row r="180" spans="12:12" x14ac:dyDescent="0.25">
      <c r="L180" s="79"/>
    </row>
    <row r="181" spans="12:12" x14ac:dyDescent="0.25">
      <c r="L181" s="79"/>
    </row>
    <row r="182" spans="12:12" x14ac:dyDescent="0.25">
      <c r="L182" s="79"/>
    </row>
    <row r="183" spans="12:12" x14ac:dyDescent="0.25">
      <c r="L183" s="79"/>
    </row>
    <row r="184" spans="12:12" x14ac:dyDescent="0.25">
      <c r="L184" s="79"/>
    </row>
    <row r="185" spans="12:12" x14ac:dyDescent="0.25">
      <c r="L185" s="79"/>
    </row>
    <row r="186" spans="12:12" x14ac:dyDescent="0.25">
      <c r="L186" s="79"/>
    </row>
    <row r="187" spans="12:12" x14ac:dyDescent="0.25">
      <c r="L187" s="79"/>
    </row>
    <row r="188" spans="12:12" x14ac:dyDescent="0.25">
      <c r="L188" s="79"/>
    </row>
    <row r="189" spans="12:12" x14ac:dyDescent="0.25">
      <c r="L189" s="79"/>
    </row>
    <row r="190" spans="12:12" x14ac:dyDescent="0.25">
      <c r="L190" s="79"/>
    </row>
    <row r="191" spans="12:12" x14ac:dyDescent="0.25">
      <c r="L191" s="79"/>
    </row>
    <row r="192" spans="12:12" x14ac:dyDescent="0.25">
      <c r="L192" s="79"/>
    </row>
    <row r="193" spans="12:12" x14ac:dyDescent="0.25">
      <c r="L193" s="79"/>
    </row>
    <row r="194" spans="12:12" x14ac:dyDescent="0.25">
      <c r="L194" s="79"/>
    </row>
    <row r="195" spans="12:12" x14ac:dyDescent="0.25">
      <c r="L195" s="79"/>
    </row>
    <row r="196" spans="12:12" x14ac:dyDescent="0.25">
      <c r="L196" s="79"/>
    </row>
    <row r="197" spans="12:12" x14ac:dyDescent="0.25">
      <c r="L197" s="79"/>
    </row>
    <row r="198" spans="12:12" x14ac:dyDescent="0.25">
      <c r="L198" s="79"/>
    </row>
    <row r="199" spans="12:12" x14ac:dyDescent="0.25">
      <c r="L199" s="79"/>
    </row>
    <row r="200" spans="12:12" x14ac:dyDescent="0.25">
      <c r="L200" s="79"/>
    </row>
    <row r="201" spans="12:12" x14ac:dyDescent="0.25">
      <c r="L201" s="79"/>
    </row>
    <row r="202" spans="12:12" x14ac:dyDescent="0.25">
      <c r="L202" s="79"/>
    </row>
    <row r="203" spans="12:12" x14ac:dyDescent="0.25">
      <c r="L203" s="79"/>
    </row>
    <row r="204" spans="12:12" x14ac:dyDescent="0.25">
      <c r="L204" s="79"/>
    </row>
    <row r="205" spans="12:12" x14ac:dyDescent="0.25">
      <c r="L205" s="79"/>
    </row>
    <row r="206" spans="12:12" x14ac:dyDescent="0.25">
      <c r="L206" s="79"/>
    </row>
    <row r="207" spans="12:12" x14ac:dyDescent="0.25">
      <c r="L207" s="79"/>
    </row>
    <row r="208" spans="12:12" x14ac:dyDescent="0.25">
      <c r="L208" s="79"/>
    </row>
    <row r="209" spans="12:12" x14ac:dyDescent="0.25">
      <c r="L209" s="79"/>
    </row>
    <row r="210" spans="12:12" x14ac:dyDescent="0.25">
      <c r="L210" s="79"/>
    </row>
    <row r="211" spans="12:12" x14ac:dyDescent="0.25">
      <c r="L211" s="79"/>
    </row>
    <row r="212" spans="12:12" x14ac:dyDescent="0.25">
      <c r="L212" s="79"/>
    </row>
    <row r="213" spans="12:12" x14ac:dyDescent="0.25">
      <c r="L213" s="79"/>
    </row>
    <row r="214" spans="12:12" x14ac:dyDescent="0.25">
      <c r="L214" s="79"/>
    </row>
    <row r="215" spans="12:12" x14ac:dyDescent="0.25">
      <c r="L215" s="79"/>
    </row>
    <row r="216" spans="12:12" x14ac:dyDescent="0.25">
      <c r="L216" s="79"/>
    </row>
    <row r="217" spans="12:12" x14ac:dyDescent="0.25">
      <c r="L217" s="79"/>
    </row>
    <row r="218" spans="12:12" x14ac:dyDescent="0.25">
      <c r="L218" s="79"/>
    </row>
    <row r="219" spans="12:12" x14ac:dyDescent="0.25">
      <c r="L219" s="79"/>
    </row>
    <row r="220" spans="12:12" x14ac:dyDescent="0.25">
      <c r="L220" s="79"/>
    </row>
    <row r="221" spans="12:12" x14ac:dyDescent="0.25">
      <c r="L221" s="79"/>
    </row>
    <row r="222" spans="12:12" x14ac:dyDescent="0.25">
      <c r="L222" s="79"/>
    </row>
    <row r="223" spans="12:12" x14ac:dyDescent="0.25">
      <c r="L223" s="79"/>
    </row>
    <row r="224" spans="12:12" x14ac:dyDescent="0.25">
      <c r="L224" s="79"/>
    </row>
    <row r="225" spans="12:12" x14ac:dyDescent="0.25">
      <c r="L225" s="79"/>
    </row>
    <row r="226" spans="12:12" x14ac:dyDescent="0.25">
      <c r="L226" s="79"/>
    </row>
    <row r="227" spans="12:12" x14ac:dyDescent="0.25">
      <c r="L227" s="79"/>
    </row>
    <row r="228" spans="12:12" x14ac:dyDescent="0.25">
      <c r="L228" s="79"/>
    </row>
    <row r="229" spans="12:12" x14ac:dyDescent="0.25">
      <c r="L229" s="79"/>
    </row>
    <row r="230" spans="12:12" x14ac:dyDescent="0.25">
      <c r="L230" s="79"/>
    </row>
    <row r="231" spans="12:12" x14ac:dyDescent="0.25">
      <c r="L231" s="79"/>
    </row>
    <row r="232" spans="12:12" x14ac:dyDescent="0.25">
      <c r="L232" s="79"/>
    </row>
    <row r="233" spans="12:12" x14ac:dyDescent="0.25">
      <c r="L233" s="79"/>
    </row>
    <row r="234" spans="12:12" x14ac:dyDescent="0.25">
      <c r="L234" s="79"/>
    </row>
    <row r="235" spans="12:12" x14ac:dyDescent="0.25">
      <c r="L235" s="79"/>
    </row>
    <row r="236" spans="12:12" x14ac:dyDescent="0.25">
      <c r="L236" s="79"/>
    </row>
    <row r="237" spans="12:12" x14ac:dyDescent="0.25">
      <c r="L237" s="79"/>
    </row>
    <row r="238" spans="12:12" x14ac:dyDescent="0.25">
      <c r="L238" s="79"/>
    </row>
    <row r="239" spans="12:12" x14ac:dyDescent="0.25">
      <c r="L239" s="79"/>
    </row>
    <row r="240" spans="12:12" x14ac:dyDescent="0.25">
      <c r="L240" s="79"/>
    </row>
    <row r="241" spans="12:12" x14ac:dyDescent="0.25">
      <c r="L241" s="79"/>
    </row>
    <row r="242" spans="12:12" x14ac:dyDescent="0.25">
      <c r="L242" s="79"/>
    </row>
    <row r="243" spans="12:12" x14ac:dyDescent="0.25">
      <c r="L243" s="79"/>
    </row>
    <row r="244" spans="12:12" x14ac:dyDescent="0.25">
      <c r="L244" s="79"/>
    </row>
    <row r="245" spans="12:12" x14ac:dyDescent="0.25">
      <c r="L245" s="79"/>
    </row>
    <row r="246" spans="12:12" x14ac:dyDescent="0.25">
      <c r="L246" s="79"/>
    </row>
    <row r="247" spans="12:12" x14ac:dyDescent="0.25">
      <c r="L247" s="79"/>
    </row>
    <row r="248" spans="12:12" x14ac:dyDescent="0.25">
      <c r="L248" s="79"/>
    </row>
    <row r="249" spans="12:12" x14ac:dyDescent="0.25">
      <c r="L249" s="79"/>
    </row>
    <row r="250" spans="12:12" x14ac:dyDescent="0.25">
      <c r="L250" s="79"/>
    </row>
    <row r="251" spans="12:12" x14ac:dyDescent="0.25">
      <c r="L251" s="79"/>
    </row>
    <row r="252" spans="12:12" x14ac:dyDescent="0.25">
      <c r="L252" s="79"/>
    </row>
    <row r="253" spans="12:12" x14ac:dyDescent="0.25">
      <c r="L253" s="79"/>
    </row>
    <row r="254" spans="12:12" x14ac:dyDescent="0.25">
      <c r="L254" s="79"/>
    </row>
    <row r="255" spans="12:12" x14ac:dyDescent="0.25">
      <c r="L255" s="79"/>
    </row>
    <row r="256" spans="12:12" x14ac:dyDescent="0.25">
      <c r="L256" s="79"/>
    </row>
    <row r="257" spans="12:12" x14ac:dyDescent="0.25">
      <c r="L257" s="79"/>
    </row>
    <row r="258" spans="12:12" x14ac:dyDescent="0.25">
      <c r="L258" s="79"/>
    </row>
    <row r="259" spans="12:12" x14ac:dyDescent="0.25">
      <c r="L259" s="79"/>
    </row>
    <row r="260" spans="12:12" x14ac:dyDescent="0.25">
      <c r="L260" s="79"/>
    </row>
    <row r="261" spans="12:12" x14ac:dyDescent="0.25">
      <c r="L261" s="79"/>
    </row>
    <row r="262" spans="12:12" x14ac:dyDescent="0.25">
      <c r="L262" s="79"/>
    </row>
    <row r="263" spans="12:12" x14ac:dyDescent="0.25">
      <c r="L263" s="79"/>
    </row>
    <row r="264" spans="12:12" x14ac:dyDescent="0.25">
      <c r="L264" s="79"/>
    </row>
    <row r="265" spans="12:12" x14ac:dyDescent="0.25">
      <c r="L265" s="79"/>
    </row>
    <row r="266" spans="12:12" x14ac:dyDescent="0.25">
      <c r="L266" s="79"/>
    </row>
    <row r="267" spans="12:12" x14ac:dyDescent="0.25">
      <c r="L267" s="79"/>
    </row>
    <row r="268" spans="12:12" x14ac:dyDescent="0.25">
      <c r="L268" s="79"/>
    </row>
    <row r="269" spans="12:12" x14ac:dyDescent="0.25">
      <c r="L269" s="79"/>
    </row>
    <row r="270" spans="12:12" x14ac:dyDescent="0.25">
      <c r="L270" s="79"/>
    </row>
    <row r="271" spans="12:12" x14ac:dyDescent="0.25">
      <c r="L271" s="79"/>
    </row>
    <row r="272" spans="12:12" x14ac:dyDescent="0.25">
      <c r="L272" s="79"/>
    </row>
    <row r="273" spans="12:12" x14ac:dyDescent="0.25">
      <c r="L273" s="79"/>
    </row>
    <row r="274" spans="12:12" x14ac:dyDescent="0.25">
      <c r="L274" s="79"/>
    </row>
    <row r="275" spans="12:12" x14ac:dyDescent="0.25">
      <c r="L275" s="79"/>
    </row>
    <row r="276" spans="12:12" x14ac:dyDescent="0.25">
      <c r="L276" s="79"/>
    </row>
    <row r="277" spans="12:12" x14ac:dyDescent="0.25">
      <c r="L277" s="79"/>
    </row>
    <row r="278" spans="12:12" x14ac:dyDescent="0.25">
      <c r="L278" s="79"/>
    </row>
    <row r="279" spans="12:12" x14ac:dyDescent="0.25">
      <c r="L279" s="79"/>
    </row>
    <row r="280" spans="12:12" x14ac:dyDescent="0.25">
      <c r="L280" s="79"/>
    </row>
    <row r="281" spans="12:12" x14ac:dyDescent="0.25">
      <c r="L281" s="79"/>
    </row>
    <row r="282" spans="12:12" x14ac:dyDescent="0.25">
      <c r="L282" s="79"/>
    </row>
    <row r="283" spans="12:12" x14ac:dyDescent="0.25">
      <c r="L283" s="79"/>
    </row>
    <row r="284" spans="12:12" x14ac:dyDescent="0.25">
      <c r="L284" s="79"/>
    </row>
    <row r="285" spans="12:12" x14ac:dyDescent="0.25">
      <c r="L285" s="79"/>
    </row>
    <row r="286" spans="12:12" x14ac:dyDescent="0.25">
      <c r="L286" s="79"/>
    </row>
    <row r="287" spans="12:12" x14ac:dyDescent="0.25">
      <c r="L287" s="79"/>
    </row>
    <row r="288" spans="12:12" x14ac:dyDescent="0.25">
      <c r="L288" s="79"/>
    </row>
    <row r="289" spans="12:12" x14ac:dyDescent="0.25">
      <c r="L289" s="79"/>
    </row>
    <row r="290" spans="12:12" x14ac:dyDescent="0.25">
      <c r="L290" s="79"/>
    </row>
    <row r="291" spans="12:12" x14ac:dyDescent="0.25">
      <c r="L291" s="79"/>
    </row>
    <row r="292" spans="12:12" x14ac:dyDescent="0.25">
      <c r="L292" s="79"/>
    </row>
    <row r="293" spans="12:12" x14ac:dyDescent="0.25">
      <c r="L293" s="79"/>
    </row>
    <row r="294" spans="12:12" x14ac:dyDescent="0.25">
      <c r="L294" s="79"/>
    </row>
    <row r="295" spans="12:12" x14ac:dyDescent="0.25">
      <c r="L295" s="79"/>
    </row>
    <row r="296" spans="12:12" x14ac:dyDescent="0.25">
      <c r="L296" s="79"/>
    </row>
    <row r="297" spans="12:12" x14ac:dyDescent="0.25">
      <c r="L297" s="79"/>
    </row>
    <row r="298" spans="12:12" x14ac:dyDescent="0.25">
      <c r="L298" s="79"/>
    </row>
    <row r="299" spans="12:12" x14ac:dyDescent="0.25">
      <c r="L299" s="79"/>
    </row>
    <row r="300" spans="12:12" x14ac:dyDescent="0.25">
      <c r="L300" s="79"/>
    </row>
    <row r="301" spans="12:12" x14ac:dyDescent="0.25">
      <c r="L301" s="79"/>
    </row>
    <row r="302" spans="12:12" x14ac:dyDescent="0.25">
      <c r="L302" s="79"/>
    </row>
    <row r="303" spans="12:12" x14ac:dyDescent="0.25">
      <c r="L303" s="79"/>
    </row>
    <row r="304" spans="12:12" x14ac:dyDescent="0.25">
      <c r="L304" s="79"/>
    </row>
    <row r="305" spans="12:12" x14ac:dyDescent="0.25">
      <c r="L305" s="79"/>
    </row>
    <row r="306" spans="12:12" x14ac:dyDescent="0.25">
      <c r="L306" s="79"/>
    </row>
    <row r="307" spans="12:12" x14ac:dyDescent="0.25">
      <c r="L307" s="79"/>
    </row>
    <row r="308" spans="12:12" x14ac:dyDescent="0.25">
      <c r="L308" s="79"/>
    </row>
    <row r="309" spans="12:12" x14ac:dyDescent="0.25">
      <c r="L309" s="79"/>
    </row>
    <row r="310" spans="12:12" x14ac:dyDescent="0.25">
      <c r="L310" s="79"/>
    </row>
    <row r="311" spans="12:12" x14ac:dyDescent="0.25">
      <c r="L311" s="79"/>
    </row>
    <row r="312" spans="12:12" x14ac:dyDescent="0.25">
      <c r="L312" s="79"/>
    </row>
    <row r="313" spans="12:12" x14ac:dyDescent="0.25">
      <c r="L313" s="79"/>
    </row>
    <row r="314" spans="12:12" x14ac:dyDescent="0.25">
      <c r="L314" s="79"/>
    </row>
    <row r="315" spans="12:12" x14ac:dyDescent="0.25">
      <c r="L315" s="79"/>
    </row>
    <row r="316" spans="12:12" x14ac:dyDescent="0.25">
      <c r="L316" s="79"/>
    </row>
    <row r="317" spans="12:12" x14ac:dyDescent="0.25">
      <c r="L317" s="79"/>
    </row>
    <row r="318" spans="12:12" x14ac:dyDescent="0.25">
      <c r="L318" s="79"/>
    </row>
    <row r="319" spans="12:12" x14ac:dyDescent="0.25">
      <c r="L319" s="79"/>
    </row>
    <row r="320" spans="12:12" x14ac:dyDescent="0.25">
      <c r="L320" s="79"/>
    </row>
    <row r="321" spans="12:12" x14ac:dyDescent="0.25">
      <c r="L321" s="79"/>
    </row>
    <row r="322" spans="12:12" x14ac:dyDescent="0.25">
      <c r="L322" s="79"/>
    </row>
    <row r="323" spans="12:12" x14ac:dyDescent="0.25">
      <c r="L323" s="79"/>
    </row>
    <row r="324" spans="12:12" x14ac:dyDescent="0.25">
      <c r="L324" s="79"/>
    </row>
    <row r="325" spans="12:12" x14ac:dyDescent="0.25">
      <c r="L325" s="79"/>
    </row>
    <row r="326" spans="12:12" x14ac:dyDescent="0.25">
      <c r="L326" s="79"/>
    </row>
    <row r="327" spans="12:12" x14ac:dyDescent="0.25">
      <c r="L327" s="79"/>
    </row>
    <row r="328" spans="12:12" x14ac:dyDescent="0.25">
      <c r="L328" s="79"/>
    </row>
    <row r="329" spans="12:12" x14ac:dyDescent="0.25">
      <c r="L329" s="79"/>
    </row>
    <row r="330" spans="12:12" x14ac:dyDescent="0.25">
      <c r="L330" s="79"/>
    </row>
    <row r="331" spans="12:12" x14ac:dyDescent="0.25">
      <c r="L331" s="79"/>
    </row>
    <row r="332" spans="12:12" x14ac:dyDescent="0.25">
      <c r="L332" s="79"/>
    </row>
    <row r="333" spans="12:12" x14ac:dyDescent="0.25">
      <c r="L333" s="79"/>
    </row>
    <row r="334" spans="12:12" x14ac:dyDescent="0.25">
      <c r="L334" s="79"/>
    </row>
    <row r="335" spans="12:12" x14ac:dyDescent="0.25">
      <c r="L335" s="79"/>
    </row>
    <row r="336" spans="12:12" x14ac:dyDescent="0.25">
      <c r="L336" s="79"/>
    </row>
    <row r="337" spans="12:12" x14ac:dyDescent="0.25">
      <c r="L337" s="79"/>
    </row>
    <row r="338" spans="12:12" x14ac:dyDescent="0.25">
      <c r="L338" s="79"/>
    </row>
    <row r="339" spans="12:12" x14ac:dyDescent="0.25">
      <c r="L339" s="79"/>
    </row>
    <row r="340" spans="12:12" x14ac:dyDescent="0.25">
      <c r="L340" s="79"/>
    </row>
    <row r="341" spans="12:12" x14ac:dyDescent="0.25">
      <c r="L341" s="79"/>
    </row>
    <row r="342" spans="12:12" x14ac:dyDescent="0.25">
      <c r="L342" s="79"/>
    </row>
    <row r="343" spans="12:12" x14ac:dyDescent="0.25">
      <c r="L343" s="79"/>
    </row>
    <row r="344" spans="12:12" x14ac:dyDescent="0.25">
      <c r="L344" s="79"/>
    </row>
    <row r="345" spans="12:12" x14ac:dyDescent="0.25">
      <c r="L345" s="79"/>
    </row>
    <row r="346" spans="12:12" x14ac:dyDescent="0.25">
      <c r="L346" s="79"/>
    </row>
    <row r="347" spans="12:12" x14ac:dyDescent="0.25">
      <c r="L347" s="79"/>
    </row>
    <row r="348" spans="12:12" x14ac:dyDescent="0.25">
      <c r="L348" s="79"/>
    </row>
    <row r="349" spans="12:12" x14ac:dyDescent="0.25">
      <c r="L349" s="79"/>
    </row>
    <row r="350" spans="12:12" x14ac:dyDescent="0.25">
      <c r="L350" s="79"/>
    </row>
    <row r="351" spans="12:12" x14ac:dyDescent="0.25">
      <c r="L351" s="79"/>
    </row>
    <row r="352" spans="12:12" x14ac:dyDescent="0.25">
      <c r="L352" s="79"/>
    </row>
    <row r="353" spans="12:12" x14ac:dyDescent="0.25">
      <c r="L353" s="79"/>
    </row>
    <row r="354" spans="12:12" x14ac:dyDescent="0.25">
      <c r="L354" s="79"/>
    </row>
    <row r="355" spans="12:12" x14ac:dyDescent="0.25">
      <c r="L355" s="79"/>
    </row>
    <row r="356" spans="12:12" x14ac:dyDescent="0.25">
      <c r="L356" s="79"/>
    </row>
    <row r="357" spans="12:12" x14ac:dyDescent="0.25">
      <c r="L357" s="79"/>
    </row>
    <row r="358" spans="12:12" x14ac:dyDescent="0.25">
      <c r="L358" s="79"/>
    </row>
    <row r="359" spans="12:12" x14ac:dyDescent="0.25">
      <c r="L359" s="79"/>
    </row>
    <row r="360" spans="12:12" x14ac:dyDescent="0.25">
      <c r="L360" s="79"/>
    </row>
    <row r="361" spans="12:12" x14ac:dyDescent="0.25">
      <c r="L361" s="79"/>
    </row>
    <row r="362" spans="12:12" x14ac:dyDescent="0.25">
      <c r="L362" s="79"/>
    </row>
    <row r="363" spans="12:12" x14ac:dyDescent="0.25">
      <c r="L363" s="79"/>
    </row>
    <row r="364" spans="12:12" x14ac:dyDescent="0.25">
      <c r="L364" s="79"/>
    </row>
    <row r="365" spans="12:12" x14ac:dyDescent="0.25">
      <c r="L365" s="79"/>
    </row>
    <row r="366" spans="12:12" x14ac:dyDescent="0.25">
      <c r="L366" s="79"/>
    </row>
    <row r="367" spans="12:12" x14ac:dyDescent="0.25">
      <c r="L367" s="79"/>
    </row>
    <row r="368" spans="12:12" x14ac:dyDescent="0.25">
      <c r="L368" s="79"/>
    </row>
    <row r="369" spans="12:12" x14ac:dyDescent="0.25">
      <c r="L369" s="79"/>
    </row>
    <row r="370" spans="12:12" x14ac:dyDescent="0.25">
      <c r="L370" s="79"/>
    </row>
    <row r="371" spans="12:12" x14ac:dyDescent="0.25">
      <c r="L371" s="79"/>
    </row>
    <row r="372" spans="12:12" x14ac:dyDescent="0.25">
      <c r="L372" s="79"/>
    </row>
    <row r="373" spans="12:12" x14ac:dyDescent="0.25">
      <c r="L373" s="79"/>
    </row>
    <row r="374" spans="12:12" x14ac:dyDescent="0.25">
      <c r="L374" s="79"/>
    </row>
    <row r="375" spans="12:12" x14ac:dyDescent="0.25">
      <c r="L375" s="79"/>
    </row>
    <row r="376" spans="12:12" x14ac:dyDescent="0.25">
      <c r="L376" s="79"/>
    </row>
    <row r="377" spans="12:12" x14ac:dyDescent="0.25">
      <c r="L377" s="79"/>
    </row>
    <row r="378" spans="12:12" x14ac:dyDescent="0.25">
      <c r="L378" s="79"/>
    </row>
    <row r="379" spans="12:12" x14ac:dyDescent="0.25">
      <c r="L379" s="79"/>
    </row>
    <row r="380" spans="12:12" x14ac:dyDescent="0.25">
      <c r="L380" s="79"/>
    </row>
    <row r="381" spans="12:12" x14ac:dyDescent="0.25">
      <c r="L381" s="79"/>
    </row>
    <row r="382" spans="12:12" x14ac:dyDescent="0.25">
      <c r="L382" s="79"/>
    </row>
    <row r="383" spans="12:12" x14ac:dyDescent="0.25">
      <c r="L383" s="79"/>
    </row>
    <row r="384" spans="12:12" x14ac:dyDescent="0.25">
      <c r="L384" s="79"/>
    </row>
    <row r="385" spans="12:12" x14ac:dyDescent="0.25">
      <c r="L385" s="79"/>
    </row>
    <row r="386" spans="12:12" x14ac:dyDescent="0.25">
      <c r="L386" s="79"/>
    </row>
    <row r="387" spans="12:12" x14ac:dyDescent="0.25">
      <c r="L387" s="79"/>
    </row>
    <row r="388" spans="12:12" x14ac:dyDescent="0.25">
      <c r="L388" s="79"/>
    </row>
    <row r="389" spans="12:12" x14ac:dyDescent="0.25">
      <c r="L389" s="79"/>
    </row>
    <row r="390" spans="12:12" x14ac:dyDescent="0.25">
      <c r="L390" s="79"/>
    </row>
    <row r="391" spans="12:12" x14ac:dyDescent="0.25">
      <c r="L391" s="79"/>
    </row>
    <row r="392" spans="12:12" x14ac:dyDescent="0.25">
      <c r="L392" s="79"/>
    </row>
    <row r="393" spans="12:12" x14ac:dyDescent="0.25">
      <c r="L393" s="79"/>
    </row>
    <row r="394" spans="12:12" x14ac:dyDescent="0.25">
      <c r="L394" s="79"/>
    </row>
    <row r="395" spans="12:12" x14ac:dyDescent="0.25">
      <c r="L395" s="79"/>
    </row>
    <row r="396" spans="12:12" x14ac:dyDescent="0.25">
      <c r="L396" s="79"/>
    </row>
    <row r="397" spans="12:12" x14ac:dyDescent="0.25">
      <c r="L397" s="79"/>
    </row>
    <row r="398" spans="12:12" x14ac:dyDescent="0.25">
      <c r="L398" s="79"/>
    </row>
    <row r="399" spans="12:12" x14ac:dyDescent="0.25">
      <c r="L399" s="79"/>
    </row>
    <row r="400" spans="12:12" x14ac:dyDescent="0.25">
      <c r="L400" s="79"/>
    </row>
    <row r="401" spans="12:12" x14ac:dyDescent="0.25">
      <c r="L401" s="79"/>
    </row>
    <row r="402" spans="12:12" x14ac:dyDescent="0.25">
      <c r="L402" s="79"/>
    </row>
    <row r="403" spans="12:12" x14ac:dyDescent="0.25">
      <c r="L403" s="79"/>
    </row>
    <row r="404" spans="12:12" x14ac:dyDescent="0.25">
      <c r="L404" s="79"/>
    </row>
    <row r="405" spans="12:12" x14ac:dyDescent="0.25">
      <c r="L405" s="79"/>
    </row>
    <row r="406" spans="12:12" x14ac:dyDescent="0.25">
      <c r="L406" s="79"/>
    </row>
    <row r="407" spans="12:12" x14ac:dyDescent="0.25">
      <c r="L407" s="79"/>
    </row>
    <row r="408" spans="12:12" x14ac:dyDescent="0.25">
      <c r="L408" s="79"/>
    </row>
    <row r="409" spans="12:12" x14ac:dyDescent="0.25">
      <c r="L409" s="79"/>
    </row>
    <row r="410" spans="12:12" x14ac:dyDescent="0.25">
      <c r="L410" s="79"/>
    </row>
    <row r="411" spans="12:12" x14ac:dyDescent="0.25">
      <c r="L411" s="79"/>
    </row>
    <row r="412" spans="12:12" x14ac:dyDescent="0.25">
      <c r="L412" s="79"/>
    </row>
    <row r="413" spans="12:12" x14ac:dyDescent="0.25">
      <c r="L413" s="79"/>
    </row>
    <row r="414" spans="12:12" x14ac:dyDescent="0.25">
      <c r="L414" s="79"/>
    </row>
    <row r="415" spans="12:12" x14ac:dyDescent="0.25">
      <c r="L415" s="79"/>
    </row>
    <row r="416" spans="12:12" x14ac:dyDescent="0.25">
      <c r="L416" s="79"/>
    </row>
    <row r="417" spans="12:12" x14ac:dyDescent="0.25">
      <c r="L417" s="79"/>
    </row>
    <row r="418" spans="12:12" x14ac:dyDescent="0.25">
      <c r="L418" s="79"/>
    </row>
    <row r="419" spans="12:12" x14ac:dyDescent="0.25">
      <c r="L419" s="79"/>
    </row>
    <row r="420" spans="12:12" x14ac:dyDescent="0.25">
      <c r="L420" s="79"/>
    </row>
    <row r="421" spans="12:12" x14ac:dyDescent="0.25">
      <c r="L421" s="79"/>
    </row>
    <row r="422" spans="12:12" x14ac:dyDescent="0.25">
      <c r="L422" s="79"/>
    </row>
    <row r="423" spans="12:12" x14ac:dyDescent="0.25">
      <c r="L423" s="79"/>
    </row>
    <row r="424" spans="12:12" x14ac:dyDescent="0.25">
      <c r="L424" s="79"/>
    </row>
    <row r="425" spans="12:12" x14ac:dyDescent="0.25">
      <c r="L425" s="79"/>
    </row>
    <row r="426" spans="12:12" x14ac:dyDescent="0.25">
      <c r="L426" s="79"/>
    </row>
    <row r="427" spans="12:12" x14ac:dyDescent="0.25">
      <c r="L427" s="79"/>
    </row>
    <row r="428" spans="12:12" x14ac:dyDescent="0.25">
      <c r="L428" s="79"/>
    </row>
    <row r="429" spans="12:12" x14ac:dyDescent="0.25">
      <c r="L429" s="79"/>
    </row>
    <row r="430" spans="12:12" x14ac:dyDescent="0.25">
      <c r="L430" s="79"/>
    </row>
    <row r="431" spans="12:12" x14ac:dyDescent="0.25">
      <c r="L431" s="79"/>
    </row>
    <row r="432" spans="12:12" x14ac:dyDescent="0.25">
      <c r="L432" s="79"/>
    </row>
    <row r="433" spans="12:12" x14ac:dyDescent="0.25">
      <c r="L433" s="79"/>
    </row>
    <row r="434" spans="12:12" x14ac:dyDescent="0.25">
      <c r="L434" s="79"/>
    </row>
    <row r="435" spans="12:12" x14ac:dyDescent="0.25">
      <c r="L435" s="79"/>
    </row>
    <row r="436" spans="12:12" x14ac:dyDescent="0.25">
      <c r="L436" s="79"/>
    </row>
    <row r="437" spans="12:12" x14ac:dyDescent="0.25">
      <c r="L437" s="79"/>
    </row>
    <row r="438" spans="12:12" x14ac:dyDescent="0.25">
      <c r="L438" s="79"/>
    </row>
    <row r="439" spans="12:12" x14ac:dyDescent="0.25">
      <c r="L439" s="79"/>
    </row>
    <row r="440" spans="12:12" x14ac:dyDescent="0.25">
      <c r="L440" s="79"/>
    </row>
    <row r="441" spans="12:12" x14ac:dyDescent="0.25">
      <c r="L441" s="79"/>
    </row>
    <row r="442" spans="12:12" x14ac:dyDescent="0.25">
      <c r="L442" s="79"/>
    </row>
    <row r="443" spans="12:12" x14ac:dyDescent="0.25">
      <c r="L443" s="79"/>
    </row>
    <row r="444" spans="12:12" x14ac:dyDescent="0.25">
      <c r="L444" s="79"/>
    </row>
    <row r="445" spans="12:12" x14ac:dyDescent="0.25">
      <c r="L445" s="79"/>
    </row>
    <row r="446" spans="12:12" x14ac:dyDescent="0.25">
      <c r="L446" s="79"/>
    </row>
    <row r="447" spans="12:12" x14ac:dyDescent="0.25">
      <c r="L447" s="79"/>
    </row>
    <row r="448" spans="12:12" x14ac:dyDescent="0.25">
      <c r="L448" s="79"/>
    </row>
    <row r="449" spans="12:12" x14ac:dyDescent="0.25">
      <c r="L449" s="79"/>
    </row>
    <row r="450" spans="12:12" x14ac:dyDescent="0.25">
      <c r="L450" s="79"/>
    </row>
    <row r="451" spans="12:12" x14ac:dyDescent="0.25">
      <c r="L451" s="79"/>
    </row>
    <row r="452" spans="12:12" x14ac:dyDescent="0.25">
      <c r="L452" s="79"/>
    </row>
    <row r="453" spans="12:12" x14ac:dyDescent="0.25">
      <c r="L453" s="79"/>
    </row>
    <row r="454" spans="12:12" x14ac:dyDescent="0.25">
      <c r="L454" s="79"/>
    </row>
  </sheetData>
  <autoFilter ref="A2:Q165" xr:uid="{00000000-0009-0000-0000-000001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5">
    <mergeCell ref="C4:Q4"/>
    <mergeCell ref="C5:E5"/>
    <mergeCell ref="P5:Q5"/>
    <mergeCell ref="C2:Q2"/>
    <mergeCell ref="C3:Q3"/>
  </mergeCells>
  <phoneticPr fontId="26" type="noConversion"/>
  <pageMargins left="0.23622047244094491" right="0.23622047244094491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Tomate 2026</vt:lpstr>
      <vt:lpstr>TDAVENIR 2018 - Étape 9a</vt:lpstr>
      <vt:lpstr>'TDAVENIR 2018 - Étape 9a'!Impression_des_titres</vt:lpstr>
      <vt:lpstr>'Tomate 2026'!Impression_des_titres</vt:lpstr>
      <vt:lpstr>'TDAVENIR 2018 - Étape 9a'!Zone_d_impression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colliou</dc:creator>
  <cp:lastModifiedBy>LANGELLA Anthonny</cp:lastModifiedBy>
  <cp:lastPrinted>2023-07-17T12:15:40Z</cp:lastPrinted>
  <dcterms:created xsi:type="dcterms:W3CDTF">2016-05-07T04:12:42Z</dcterms:created>
  <dcterms:modified xsi:type="dcterms:W3CDTF">2026-08-26T12:27:33Z</dcterms:modified>
</cp:coreProperties>
</file>